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DGTI\Febrero  2019 para  DGTI\Informacion Contable\"/>
    </mc:Choice>
  </mc:AlternateContent>
  <bookViews>
    <workbookView xWindow="240" yWindow="75" windowWidth="20115" windowHeight="10035"/>
  </bookViews>
  <sheets>
    <sheet name="Flujo Efectivo" sheetId="8" r:id="rId1"/>
    <sheet name="ANEXO 1" sheetId="13" r:id="rId2"/>
    <sheet name="Hoja1" sheetId="14" r:id="rId3"/>
    <sheet name="Objeto del Gasto" sheetId="11" r:id="rId4"/>
    <sheet name="Análitico Ingresos" sheetId="12" r:id="rId5"/>
    <sheet name="Análitico Activo" sheetId="6" r:id="rId6"/>
    <sheet name="Situación Financiera" sheetId="9" r:id="rId7"/>
  </sheets>
  <definedNames>
    <definedName name="_xlnm.Print_Titles" localSheetId="3">'Objeto del Gasto'!$1:$9</definedName>
  </definedNames>
  <calcPr calcId="152511"/>
</workbook>
</file>

<file path=xl/calcChain.xml><?xml version="1.0" encoding="utf-8"?>
<calcChain xmlns="http://schemas.openxmlformats.org/spreadsheetml/2006/main">
  <c r="C15" i="14" l="1"/>
  <c r="D15" i="14"/>
  <c r="D17" i="13" l="1"/>
  <c r="E25" i="8"/>
  <c r="E19" i="8"/>
  <c r="E31" i="8" s="1"/>
  <c r="E13" i="8"/>
  <c r="E9" i="8"/>
  <c r="B21" i="8"/>
  <c r="B9" i="8"/>
  <c r="C20" i="13" l="1"/>
  <c r="C24" i="13"/>
  <c r="E17" i="8"/>
  <c r="B38" i="8"/>
  <c r="B17" i="13"/>
  <c r="C19" i="13" l="1"/>
  <c r="C21" i="13" s="1"/>
  <c r="C23" i="13"/>
  <c r="C25" i="13" s="1"/>
  <c r="E32" i="8"/>
  <c r="E34" i="8" s="1"/>
</calcChain>
</file>

<file path=xl/sharedStrings.xml><?xml version="1.0" encoding="utf-8"?>
<sst xmlns="http://schemas.openxmlformats.org/spreadsheetml/2006/main" count="326" uniqueCount="282">
  <si>
    <t>Cuenta Pública 2018</t>
  </si>
  <si>
    <t>Del  1o. de Enero al 31 de Octubre de 2018</t>
  </si>
  <si>
    <t>(Pesos)</t>
  </si>
  <si>
    <t>Ente Público:</t>
  </si>
  <si>
    <t>Concepto</t>
  </si>
  <si>
    <t xml:space="preserve">               Aportaciones</t>
  </si>
  <si>
    <t>Bajo protesta de decir verdad declaramos que los Estados Financieros y sus Notas son razonablemente correctos y responsabilidad del emisor.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</si>
  <si>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</si>
  <si>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</si>
  <si>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</si>
  <si>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</si>
  <si>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</si>
  <si>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</si>
  <si>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 xml:space="preserve"> Activo</t>
  </si>
  <si>
    <t xml:space="preserve">    Activo Circulante</t>
  </si>
  <si>
    <t xml:space="preserve">               Efectivo y Equivalentes</t>
  </si>
  <si>
    <t xml:space="preserve">               Derechos a Recibir Efectivo o Equivalentes</t>
  </si>
  <si>
    <t xml:space="preserve">               Derechos a Recibir Bienes o Servicios</t>
  </si>
  <si>
    <t xml:space="preserve">               Inventarios </t>
  </si>
  <si>
    <t xml:space="preserve">               Almacenes</t>
  </si>
  <si>
    <t xml:space="preserve">               Estimación por Pérdida o Deterioro de Activos Circulantes</t>
  </si>
  <si>
    <t xml:space="preserve">               Otros Activos  Circulantes</t>
  </si>
  <si>
    <t xml:space="preserve">               Activos Intangibles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</si>
  <si>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</si>
  <si>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</si>
  <si>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</si>
  <si>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</si>
  <si>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</si>
  <si>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</si>
  <si>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</si>
  <si>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</si>
  <si>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</si>
  <si>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</si>
  <si>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</si>
  <si>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</si>
  <si>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</si>
  <si>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</si>
  <si>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</si>
  <si>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</si>
  <si>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</si>
  <si>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</si>
  <si>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</si>
  <si>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</si>
  <si>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</si>
  <si>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</si>
  <si>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</si>
  <si>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</si>
  <si>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</si>
  <si>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</si>
  <si>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</si>
  <si>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</si>
  <si>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</si>
  <si>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</si>
  <si>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</si>
  <si>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</si>
  <si>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</si>
  <si>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</si>
  <si>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</si>
  <si>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</si>
  <si>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</si>
  <si>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</si>
  <si>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</si>
  <si>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</si>
  <si>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</si>
  <si>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</si>
  <si>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</si>
  <si>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</si>
  <si>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</si>
  <si>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</si>
  <si>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</si>
  <si>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</si>
  <si>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</si>
  <si>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</si>
  <si>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</si>
  <si>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Estado de Situación Financiera</t>
  </si>
  <si>
    <t xml:space="preserve">    Activo</t>
  </si>
  <si>
    <t xml:space="preserve">    Pasivo</t>
  </si>
  <si>
    <t xml:space="preserve">               Activo Circulante</t>
  </si>
  <si>
    <t xml:space="preserve">               Pasivo Circulante</t>
  </si>
  <si>
    <t xml:space="preserve">                      Efectivo y Equivalentes</t>
  </si>
  <si>
    <t xml:space="preserve">                      Cuentas por Pagar a Corto Plazo</t>
  </si>
  <si>
    <t xml:space="preserve">                      Derechos a Recibir Efectivo o Equivalentes</t>
  </si>
  <si>
    <t xml:space="preserve">                      Documentos por Pagar a Corto Plazo</t>
  </si>
  <si>
    <t xml:space="preserve">                      Derechos a Recibir Bienes o Servicios</t>
  </si>
  <si>
    <t xml:space="preserve">                      Porción a Corto Plazo de la Deuda Pública a Largo Plazo</t>
  </si>
  <si>
    <t xml:space="preserve">                      Inventarios</t>
  </si>
  <si>
    <t xml:space="preserve">                      Titulos y Valores a Corto Plazo</t>
  </si>
  <si>
    <t xml:space="preserve">                      Almacenes</t>
  </si>
  <si>
    <t xml:space="preserve">                      Pasivos Diferidos a Corto Plazo</t>
  </si>
  <si>
    <t xml:space="preserve">                      Estimación por Pérdida o Deterioro de Activos Circulantes</t>
  </si>
  <si>
    <t xml:space="preserve">                      Fondos y Bienes de Terceros en Garantía Y/O Administración a Corto Plazo</t>
  </si>
  <si>
    <t xml:space="preserve">                      Otros Activos Circulantes</t>
  </si>
  <si>
    <t xml:space="preserve">                      Provisiones a Corto Plazo</t>
  </si>
  <si>
    <t xml:space="preserve">               Total Activo Circulante</t>
  </si>
  <si>
    <t xml:space="preserve">                      Otros Pasivos a Corto Plazo</t>
  </si>
  <si>
    <t xml:space="preserve">               Activo No Circulante</t>
  </si>
  <si>
    <t xml:space="preserve">               Total Pasivo Circulante</t>
  </si>
  <si>
    <t xml:space="preserve">                      Inversiones Financieras a Largo Plazo</t>
  </si>
  <si>
    <t xml:space="preserve">               Pasivo No Circulante</t>
  </si>
  <si>
    <t xml:space="preserve">                      Derechos a Recibir Efectivo o Equivalentes a Largo Plazo</t>
  </si>
  <si>
    <t xml:space="preserve">                      Cuentas por Pagar a Largo Plazo</t>
  </si>
  <si>
    <t xml:space="preserve">                      Documentos por Pagar a Largo Plazo</t>
  </si>
  <si>
    <t xml:space="preserve">                      Deuda Pública a Largo Plazo</t>
  </si>
  <si>
    <t xml:space="preserve">                      Activos Intangibles</t>
  </si>
  <si>
    <t xml:space="preserve">                      Pasivos Diferidos a Largo Plazo</t>
  </si>
  <si>
    <t xml:space="preserve">                      Depreciación, Deterioro y Amortización Acumulada de Bienes</t>
  </si>
  <si>
    <t xml:space="preserve">                      Fondos y Bienes de Terceros en Garantía Y/O en Administración a Largo Plazo</t>
  </si>
  <si>
    <t xml:space="preserve">                      Activos Diferidos</t>
  </si>
  <si>
    <t xml:space="preserve">                      Provisiones a Largo Plazo</t>
  </si>
  <si>
    <t xml:space="preserve">                      Estimación por Pérdida o Deterioro de Activos No Circulantes</t>
  </si>
  <si>
    <t xml:space="preserve">                      Otros Pasivos a Largo Plazo</t>
  </si>
  <si>
    <t xml:space="preserve">                      Otros Activos No Circulantes</t>
  </si>
  <si>
    <t xml:space="preserve">               Total Pasivo No Circulante</t>
  </si>
  <si>
    <t xml:space="preserve">               Total Activo No Circulante</t>
  </si>
  <si>
    <t xml:space="preserve">    Total Pasivo</t>
  </si>
  <si>
    <t xml:space="preserve">    Total Activo</t>
  </si>
  <si>
    <t xml:space="preserve">    Hacienda Pública /  Patrimonio</t>
  </si>
  <si>
    <t xml:space="preserve">               Hacienda Pública /  Patrimonio Contribuido</t>
  </si>
  <si>
    <t xml:space="preserve">                      Aportaciones</t>
  </si>
  <si>
    <t xml:space="preserve">                      Donaciones de Capital</t>
  </si>
  <si>
    <t xml:space="preserve">                      Actualización de la Hacienda Pública/Patrimonio</t>
  </si>
  <si>
    <t xml:space="preserve">               Hacienda Pública / Patrimonio Generado</t>
  </si>
  <si>
    <t xml:space="preserve">                      Resultados del Ejercicio (Ahorro / Desahorro)</t>
  </si>
  <si>
    <t xml:space="preserve">                      Resultados de Ejercicios Anteriores</t>
  </si>
  <si>
    <t xml:space="preserve">                      Revalúos</t>
  </si>
  <si>
    <t xml:space="preserve">                      Reservas</t>
  </si>
  <si>
    <t xml:space="preserve">                      Rectificaciones de Resultados de Ejercicios Anteriores</t>
  </si>
  <si>
    <t xml:space="preserve">               Exceso o Insuficiencia en la Actualización de la Hacienda Pública/Patrimonio</t>
  </si>
  <si>
    <t xml:space="preserve">                      Resultado por Posición Monetaria</t>
  </si>
  <si>
    <t xml:space="preserve">                      Resultado por Tenencia de Activos No Monetarios</t>
  </si>
  <si>
    <t xml:space="preserve">    Total Hacienda Pública / Patrimonio</t>
  </si>
  <si>
    <t xml:space="preserve"> Total Pasivo y Hacienda Pública / Patrimonio</t>
  </si>
  <si>
    <t xml:space="preserve">               Transferencias, Asignaciones, Subsidios y Otras Ayudas</t>
  </si>
  <si>
    <t xml:space="preserve">               Participaciones y Aportaciones</t>
  </si>
  <si>
    <t>xxxxxxxxxxxxxxx</t>
  </si>
  <si>
    <t>xxxxxxxxxxxxxx</t>
  </si>
  <si>
    <t>Estado Analítico del Ejercicio del Presupuesto de Egresos</t>
  </si>
  <si>
    <t>Clasificación por Objeto del Gasto (Capítulo y Concepto)</t>
  </si>
  <si>
    <t>Aprobado</t>
  </si>
  <si>
    <t>Ampliaciones/ (Reducciones)</t>
  </si>
  <si>
    <t>Modificado</t>
  </si>
  <si>
    <t>Devengado</t>
  </si>
  <si>
    <t>Pagado</t>
  </si>
  <si>
    <t>Subejercicio</t>
  </si>
  <si>
    <t>3 = (1 + 2)</t>
  </si>
  <si>
    <t>6 = (3 - 4)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</si>
  <si>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</si>
  <si>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</si>
  <si>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</si>
  <si>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</si>
  <si>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</si>
  <si>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</si>
  <si>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</si>
  <si>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</si>
  <si>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</si>
  <si>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</si>
  <si>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</si>
  <si>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</si>
  <si>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</si>
  <si>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</si>
  <si>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</si>
  <si>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</si>
  <si>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</si>
  <si>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</si>
  <si>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</si>
  <si>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</si>
  <si>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</si>
  <si>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</si>
  <si>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</si>
  <si>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</si>
  <si>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</si>
  <si>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</si>
  <si>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</si>
  <si>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           Otros Servicios Generales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</si>
  <si>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</si>
  <si>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</si>
  <si>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</si>
  <si>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</si>
  <si>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</si>
  <si>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Pensiones y Jubilaciones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</si>
  <si>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</si>
  <si>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</si>
  <si>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</si>
  <si>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</si>
  <si>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</si>
  <si>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</si>
  <si>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</si>
  <si>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</si>
  <si>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</si>
  <si>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</si>
  <si>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</si>
  <si>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</si>
  <si>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</si>
  <si>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</si>
  <si>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</si>
  <si>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</si>
  <si>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</si>
  <si>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</si>
  <si>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</si>
  <si>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</si>
  <si>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</si>
  <si>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</si>
  <si>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</si>
  <si>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</si>
  <si>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</si>
  <si>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</si>
  <si>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</si>
  <si>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</si>
  <si>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</si>
  <si>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</si>
  <si>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</si>
  <si>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</si>
  <si>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</si>
  <si>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</si>
  <si>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</si>
  <si>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</si>
  <si>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 xml:space="preserve"> Total del Gasto</t>
  </si>
  <si>
    <t>Estado Analítico de Ingresos</t>
  </si>
  <si>
    <t>Rubro de Ingresos</t>
  </si>
  <si>
    <t>Estimado</t>
  </si>
  <si>
    <t>Ampliaciones y Reducciones</t>
  </si>
  <si>
    <t>Recaudado</t>
  </si>
  <si>
    <t>Diferencia</t>
  </si>
  <si>
    <t>6 = (5 - 1)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</si>
  <si>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</si>
  <si>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</si>
  <si>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</si>
  <si>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</si>
  <si>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</si>
  <si>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           Corriente</t>
  </si>
  <si>
    <t xml:space="preserve">               Capital</t>
  </si>
  <si>
    <t xml:space="preserve">    Aprovechamientos</t>
  </si>
  <si>
    <t xml:space="preserve">    Ingresos por Ventas de Bienes y Servicios</t>
  </si>
  <si>
    <t xml:space="preserve">    Ingresos Derivados de Financiamientos</t>
  </si>
  <si>
    <t xml:space="preserve"> Total</t>
  </si>
  <si>
    <t xml:space="preserve">    Ingresos del Gobierno</t>
  </si>
  <si>
    <t xml:space="preserve">               Impuestos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</si>
  <si>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</si>
  <si>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</si>
  <si>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</si>
  <si>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       Corriente</t>
  </si>
  <si>
    <t xml:space="preserve">                      Capital</t>
  </si>
  <si>
    <t xml:space="preserve">               Aprovechamientos</t>
  </si>
  <si>
    <t xml:space="preserve">    Ingresos de Organismos y Empresas</t>
  </si>
  <si>
    <t xml:space="preserve">               Cuotas y Aportaciones de Seguridad Social</t>
  </si>
  <si>
    <t xml:space="preserve">               Ingresos por Ventas de Bienes y Servicios</t>
  </si>
  <si>
    <t xml:space="preserve">    Ingresos Derivados de Financiamiento</t>
  </si>
  <si>
    <t xml:space="preserve">               Ingresos Derivados de Financiamientos</t>
  </si>
  <si>
    <t>TOTAL ABONOS DE LA CUENTA EFECTIVO Y EQUIVALENTES (1.1.1) ACUMULADO AL PERÍODO QUE SE GENERE</t>
  </si>
  <si>
    <t>MENOS</t>
  </si>
  <si>
    <t>TOTAL DE INGRESOS DE LA COLUMNA "RECAUDADO" DEL ESTADO ANALÍTICO DE INGRESOS DEL PERÍODO QUE SE ESTA GENERANDO</t>
  </si>
  <si>
    <t>TOTAL DE GASTOS DE LA COLUMNA "PAGADO" DEL ESTADO ANALÍTICO DEL PRESUPUESTO DE EGRESOS CLASIFICACIÓN POR OBJETO DEL GASTO DEL PERÍODO QUE SE ESTA GENERANDO</t>
  </si>
  <si>
    <t>= IMPORTE "A"</t>
  </si>
  <si>
    <t>= IMPORTE "B"</t>
  </si>
  <si>
    <r>
      <t xml:space="preserve">IMPORTE </t>
    </r>
    <r>
      <rPr>
        <b/>
        <sz val="11"/>
        <color indexed="8"/>
        <rFont val="Calibri"/>
        <family val="2"/>
      </rPr>
      <t>"A"</t>
    </r>
    <r>
      <rPr>
        <sz val="11"/>
        <color theme="1"/>
        <rFont val="Calibri"/>
        <family val="2"/>
        <scheme val="minor"/>
      </rPr>
      <t xml:space="preserve"> MENOS IMPORTE </t>
    </r>
    <r>
      <rPr>
        <b/>
        <sz val="11"/>
        <color indexed="8"/>
        <rFont val="Calibri"/>
        <family val="2"/>
      </rPr>
      <t>"B"</t>
    </r>
  </si>
  <si>
    <t>ES IGUAL</t>
  </si>
  <si>
    <r>
      <t xml:space="preserve">SI EL IMPORTE ES POSITIVO VA EN EL CONCEPTO </t>
    </r>
    <r>
      <rPr>
        <b/>
        <sz val="11"/>
        <color indexed="8"/>
        <rFont val="Calibri"/>
        <family val="2"/>
      </rPr>
      <t>"OTROS ORÍGENES DE OPERACIÓN"</t>
    </r>
  </si>
  <si>
    <r>
      <t xml:space="preserve">SI EL IMPORTE ES NEGATIVO VA EN EL CONCEPTO </t>
    </r>
    <r>
      <rPr>
        <b/>
        <sz val="11"/>
        <color indexed="8"/>
        <rFont val="Calibri"/>
        <family val="2"/>
      </rPr>
      <t>"OTRAS APLICACIONES DE OPERACIÓN"</t>
    </r>
  </si>
  <si>
    <t>REPRESENTACIÓN CON IMPORTES DEL EJERCICIO</t>
  </si>
  <si>
    <t>CASA DE LAS ARTESANIAS DEL ESTADO DE YUCATAN</t>
  </si>
  <si>
    <r>
      <t>TOTAL CARGOS DE LA CUENTA EFECTIVO Y EQUIVALENTES (1.1.1)</t>
    </r>
    <r>
      <rPr>
        <b/>
        <sz val="11"/>
        <color rgb="FF002060"/>
        <rFont val="Calibri"/>
        <family val="2"/>
        <scheme val="minor"/>
      </rPr>
      <t xml:space="preserve"> ACUMULADO AL PERÍODO QUE SE GENERE</t>
    </r>
  </si>
  <si>
    <t>C.P. FRANCISCO DANIEL SIERRA FAJARDO</t>
  </si>
  <si>
    <t xml:space="preserve">CONTADOR GENERAL </t>
  </si>
  <si>
    <t>LIC. DAFNE CELINA LOPEZ OSORIODO</t>
  </si>
  <si>
    <t xml:space="preserve">DIRECTORA GENERAL </t>
  </si>
  <si>
    <t>Cuenta Pública 2019</t>
  </si>
  <si>
    <t>Del  1o.de Enero al 28 de Febrero de 2019</t>
  </si>
  <si>
    <t>enero</t>
  </si>
  <si>
    <t>cargos</t>
  </si>
  <si>
    <t>abonos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</si>
  <si>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</si>
  <si>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</si>
  <si>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</si>
  <si>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</si>
  <si>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</si>
  <si>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</si>
  <si>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</si>
  <si>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</si>
  <si>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</si>
  <si>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</si>
  <si>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</si>
  <si>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cargos ya bonos de la cuenta de efectivo y equivalentes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</si>
</sst>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9" fillId="0" borderId="0"/>
    <xf numFmtId="0" fontId="9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5" fillId="0" borderId="10" xfId="0" applyNumberFormat="1" applyFont="1" applyBorder="1" applyAlignment="1">
      <alignment horizontal="right" wrapText="1"/>
    </xf>
    <xf numFmtId="164" fontId="4" fillId="0" borderId="10" xfId="0" applyNumberFormat="1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0" xfId="0" applyFont="1" applyBorder="1" applyAlignment="1">
      <alignment wrapText="1"/>
    </xf>
    <xf numFmtId="164" fontId="5" fillId="3" borderId="0" xfId="0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164" fontId="4" fillId="0" borderId="10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 wrapText="1"/>
    </xf>
    <xf numFmtId="164" fontId="5" fillId="0" borderId="10" xfId="0" applyNumberFormat="1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0" fillId="0" borderId="12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0" fontId="0" fillId="0" borderId="13" xfId="0" applyBorder="1" applyAlignment="1">
      <alignment horizontal="left"/>
    </xf>
    <xf numFmtId="0" fontId="0" fillId="0" borderId="0" xfId="0" applyFill="1" applyAlignment="1"/>
    <xf numFmtId="0" fontId="0" fillId="0" borderId="0" xfId="0" applyFill="1" applyBorder="1"/>
    <xf numFmtId="0" fontId="0" fillId="0" borderId="0" xfId="0" applyFill="1"/>
    <xf numFmtId="164" fontId="0" fillId="0" borderId="12" xfId="0" applyNumberForma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0" fillId="0" borderId="0" xfId="0" applyFill="1" applyAlignment="1">
      <alignment wrapText="1"/>
    </xf>
    <xf numFmtId="0" fontId="0" fillId="0" borderId="0" xfId="0" applyAlignment="1">
      <alignment horizontal="center"/>
    </xf>
    <xf numFmtId="0" fontId="0" fillId="0" borderId="8" xfId="0" applyBorder="1"/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19050</xdr:rowOff>
    </xdr:from>
    <xdr:to>
      <xdr:col>5</xdr:col>
      <xdr:colOff>856107</xdr:colOff>
      <xdr:row>6</xdr:row>
      <xdr:rowOff>44958</xdr:rowOff>
    </xdr:to>
    <xdr:sp macro="" textlink="">
      <xdr:nvSpPr>
        <xdr:cNvPr id="2" name="1 Flecha abajo"/>
        <xdr:cNvSpPr/>
      </xdr:nvSpPr>
      <xdr:spPr>
        <a:xfrm>
          <a:off x="8877300" y="209550"/>
          <a:ext cx="484632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66675</xdr:rowOff>
    </xdr:from>
    <xdr:to>
      <xdr:col>5</xdr:col>
      <xdr:colOff>779907</xdr:colOff>
      <xdr:row>6</xdr:row>
      <xdr:rowOff>44958</xdr:rowOff>
    </xdr:to>
    <xdr:sp macro="" textlink="">
      <xdr:nvSpPr>
        <xdr:cNvPr id="2" name="1 Flecha abajo"/>
        <xdr:cNvSpPr/>
      </xdr:nvSpPr>
      <xdr:spPr>
        <a:xfrm>
          <a:off x="8801100" y="66675"/>
          <a:ext cx="484632" cy="11212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workbookViewId="0">
      <selection activeCell="B37" sqref="B37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ht="15.75" x14ac:dyDescent="0.25">
      <c r="A1" s="52"/>
      <c r="B1" s="52" t="s">
        <v>265</v>
      </c>
      <c r="C1" s="52"/>
      <c r="D1" s="52"/>
      <c r="E1" s="52"/>
      <c r="F1" s="52"/>
      <c r="G1" s="1"/>
      <c r="H1" s="1"/>
      <c r="I1" s="1"/>
      <c r="J1" s="1"/>
      <c r="K1" s="1"/>
      <c r="L1" s="1"/>
    </row>
    <row r="2" spans="1:12" ht="15.75" x14ac:dyDescent="0.25">
      <c r="A2" s="52"/>
      <c r="B2" s="52" t="s">
        <v>23</v>
      </c>
      <c r="C2" s="52"/>
      <c r="D2" s="52"/>
      <c r="E2" s="52"/>
      <c r="F2" s="52"/>
      <c r="G2" s="1"/>
      <c r="H2" s="1"/>
      <c r="I2" s="1"/>
      <c r="J2" s="1"/>
      <c r="K2" s="1"/>
      <c r="L2" s="1"/>
    </row>
    <row r="3" spans="1:12" ht="15.75" x14ac:dyDescent="0.25">
      <c r="A3" s="52"/>
      <c r="B3" s="52" t="s">
        <v>266</v>
      </c>
      <c r="C3" s="52"/>
      <c r="D3" s="52"/>
      <c r="E3" s="52"/>
      <c r="F3" s="52"/>
      <c r="G3" s="1"/>
      <c r="H3" s="1"/>
      <c r="I3" s="1"/>
      <c r="J3" s="1"/>
      <c r="K3" s="1"/>
      <c r="L3" s="1"/>
    </row>
    <row r="4" spans="1:12" ht="15.75" x14ac:dyDescent="0.25">
      <c r="A4" s="52"/>
      <c r="B4" s="52" t="s">
        <v>2</v>
      </c>
      <c r="C4" s="52"/>
      <c r="D4" s="52"/>
      <c r="E4" s="52"/>
      <c r="F4" s="52"/>
      <c r="G4" s="1"/>
      <c r="H4" s="1"/>
      <c r="I4" s="1"/>
      <c r="J4" s="1"/>
      <c r="K4" s="1"/>
      <c r="L4" s="1"/>
    </row>
    <row r="5" spans="1:12" ht="15.75" x14ac:dyDescent="0.25">
      <c r="A5" s="53" t="s">
        <v>3</v>
      </c>
      <c r="B5" s="54" t="s">
        <v>259</v>
      </c>
      <c r="C5" s="52"/>
      <c r="D5" s="52"/>
      <c r="E5" s="52"/>
      <c r="F5" s="52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4" t="s">
        <v>4</v>
      </c>
      <c r="B7" s="5">
        <v>2019</v>
      </c>
      <c r="C7" s="5">
        <v>2018</v>
      </c>
      <c r="D7" s="5" t="s">
        <v>4</v>
      </c>
      <c r="E7" s="5">
        <v>2019</v>
      </c>
      <c r="F7" s="6">
        <v>2018</v>
      </c>
      <c r="G7" s="1"/>
      <c r="H7" s="1"/>
      <c r="I7" s="1"/>
      <c r="J7" s="1"/>
      <c r="K7" s="1"/>
      <c r="L7" s="1"/>
    </row>
    <row r="8" spans="1:12" x14ac:dyDescent="0.25">
      <c r="A8" s="12" t="s">
        <v>24</v>
      </c>
      <c r="B8" s="18"/>
      <c r="C8" s="18"/>
      <c r="D8" s="18" t="s">
        <v>25</v>
      </c>
      <c r="E8" s="18"/>
      <c r="F8" s="19"/>
    </row>
    <row r="9" spans="1:12" x14ac:dyDescent="0.25">
      <c r="A9" s="14" t="s">
        <v>26</v>
      </c>
      <c r="B9" s="9">
        <f>SUM(B10:B20)</f>
        <v>3262913.4</v>
      </c>
      <c r="C9" s="9">
        <v>0</v>
      </c>
      <c r="D9" s="20" t="s">
        <v>26</v>
      </c>
      <c r="E9" s="9">
        <f>SUM(E10:E12)</f>
        <v>0</v>
      </c>
      <c r="F9" s="11">
        <v>0</v>
      </c>
    </row>
    <row r="10" spans="1:12" x14ac:dyDescent="0.25">
      <c r="A10" s="13" t="s">
        <v>27</v>
      </c>
      <c r="B10" s="8">
        <v>0</v>
      </c>
      <c r="C10" s="8">
        <v>0</v>
      </c>
      <c r="D10" s="23" t="s">
        <v>28</v>
      </c>
      <c r="E10" s="8">
        <v>0</v>
      </c>
      <c r="F10" s="10">
        <v>0</v>
      </c>
    </row>
    <row r="11" spans="1:12" x14ac:dyDescent="0.25">
      <c r="A11" s="13" t="s">
        <v>29</v>
      </c>
      <c r="B11" s="8">
        <v>0</v>
      </c>
      <c r="C11" s="8">
        <v>0</v>
      </c>
      <c r="D11" s="23" t="s">
        <v>30</v>
      </c>
      <c r="E11" s="8">
        <v>0</v>
      </c>
      <c r="F11" s="10">
        <v>0</v>
      </c>
    </row>
    <row r="12" spans="1:12" x14ac:dyDescent="0.25">
      <c r="A12" s="13" t="s">
        <v>31</v>
      </c>
      <c r="B12" s="8">
        <v>0</v>
      </c>
      <c r="C12" s="8">
        <v>0</v>
      </c>
      <c r="D12" s="23" t="s">
        <v>32</v>
      </c>
      <c r="E12" s="8">
        <v>0</v>
      </c>
      <c r="F12" s="10">
        <v>0</v>
      </c>
    </row>
    <row r="13" spans="1:12" x14ac:dyDescent="0.25">
      <c r="A13" s="13" t="s">
        <v>33</v>
      </c>
      <c r="B13" s="8">
        <v>0</v>
      </c>
      <c r="C13" s="8">
        <v>0</v>
      </c>
      <c r="D13" s="20" t="s">
        <v>34</v>
      </c>
      <c r="E13" s="9">
        <f>SUM(E14:E16)</f>
        <v>0</v>
      </c>
      <c r="F13" s="11">
        <v>0</v>
      </c>
    </row>
    <row r="14" spans="1:12" x14ac:dyDescent="0.25">
      <c r="A14" s="13" t="s">
        <v>35</v>
      </c>
      <c r="B14" s="8">
        <v>0</v>
      </c>
      <c r="C14" s="8">
        <v>0</v>
      </c>
      <c r="D14" s="23" t="s">
        <v>28</v>
      </c>
      <c r="E14" s="8">
        <v>0</v>
      </c>
      <c r="F14" s="10">
        <v>0</v>
      </c>
    </row>
    <row r="15" spans="1:12" x14ac:dyDescent="0.25">
      <c r="A15" s="13" t="s">
        <v>36</v>
      </c>
      <c r="B15" s="8">
        <v>0</v>
      </c>
      <c r="C15" s="8">
        <v>0</v>
      </c>
      <c r="D15" s="23" t="s">
        <v>30</v>
      </c>
      <c r="E15" s="8">
        <v>0</v>
      </c>
      <c r="F15" s="10">
        <v>0</v>
      </c>
    </row>
    <row r="16" spans="1:12" x14ac:dyDescent="0.25">
      <c r="A16" s="13" t="s">
        <v>37</v>
      </c>
      <c r="B16" s="8">
        <v>1885740.4</v>
      </c>
      <c r="C16" s="8">
        <v>0</v>
      </c>
      <c r="D16" s="23" t="s">
        <v>38</v>
      </c>
      <c r="E16" s="8">
        <v>0</v>
      </c>
      <c r="F16" s="10">
        <v>0</v>
      </c>
    </row>
    <row r="17" spans="1:6" ht="26.25" x14ac:dyDescent="0.25">
      <c r="A17" s="13" t="s">
        <v>39</v>
      </c>
      <c r="B17" s="8">
        <v>0</v>
      </c>
      <c r="C17" s="8">
        <v>0</v>
      </c>
      <c r="D17" s="20" t="s">
        <v>40</v>
      </c>
      <c r="E17" s="9">
        <f>+E9-E13</f>
        <v>0</v>
      </c>
      <c r="F17" s="11">
        <v>0</v>
      </c>
    </row>
    <row r="18" spans="1:6" x14ac:dyDescent="0.25">
      <c r="A18" s="13" t="s">
        <v>41</v>
      </c>
      <c r="B18" s="8">
        <v>0</v>
      </c>
      <c r="C18" s="8">
        <v>0</v>
      </c>
      <c r="D18" s="20" t="s">
        <v>42</v>
      </c>
      <c r="E18" s="20"/>
      <c r="F18" s="21"/>
    </row>
    <row r="19" spans="1:6" x14ac:dyDescent="0.25">
      <c r="A19" s="13" t="s">
        <v>43</v>
      </c>
      <c r="B19" s="8">
        <v>1377173</v>
      </c>
      <c r="C19" s="8">
        <v>0</v>
      </c>
      <c r="D19" s="20" t="s">
        <v>26</v>
      </c>
      <c r="E19" s="9">
        <f>SUM(E20:E24)</f>
        <v>0</v>
      </c>
      <c r="F19" s="11">
        <v>0</v>
      </c>
    </row>
    <row r="20" spans="1:6" x14ac:dyDescent="0.25">
      <c r="A20" s="13" t="s">
        <v>44</v>
      </c>
      <c r="B20" s="8">
        <v>0</v>
      </c>
      <c r="C20" s="8">
        <v>0</v>
      </c>
      <c r="D20" s="23" t="s">
        <v>45</v>
      </c>
      <c r="E20" s="8">
        <v>0</v>
      </c>
      <c r="F20" s="10">
        <v>0</v>
      </c>
    </row>
    <row r="21" spans="1:6" x14ac:dyDescent="0.25">
      <c r="A21" s="14" t="s">
        <v>34</v>
      </c>
      <c r="B21" s="9">
        <f>SUM(B22:B37)</f>
        <v>3082162.6799999997</v>
      </c>
      <c r="C21" s="9">
        <v>0</v>
      </c>
      <c r="D21" s="23" t="s">
        <v>46</v>
      </c>
      <c r="E21" s="8">
        <v>0</v>
      </c>
      <c r="F21" s="10">
        <v>0</v>
      </c>
    </row>
    <row r="22" spans="1:6" x14ac:dyDescent="0.25">
      <c r="A22" s="13" t="s">
        <v>47</v>
      </c>
      <c r="B22" s="8">
        <v>1223717.6299999999</v>
      </c>
      <c r="C22" s="8">
        <v>0</v>
      </c>
      <c r="D22" s="23" t="s">
        <v>48</v>
      </c>
      <c r="E22" s="8">
        <v>0</v>
      </c>
      <c r="F22" s="10">
        <v>0</v>
      </c>
    </row>
    <row r="23" spans="1:6" x14ac:dyDescent="0.25">
      <c r="A23" s="13" t="s">
        <v>49</v>
      </c>
      <c r="B23" s="8">
        <v>1212990.67</v>
      </c>
      <c r="C23" s="8">
        <v>0</v>
      </c>
      <c r="D23" s="23" t="s">
        <v>50</v>
      </c>
      <c r="E23" s="8">
        <v>0</v>
      </c>
      <c r="F23" s="10">
        <v>0</v>
      </c>
    </row>
    <row r="24" spans="1:6" x14ac:dyDescent="0.25">
      <c r="A24" s="13" t="s">
        <v>51</v>
      </c>
      <c r="B24" s="8">
        <v>479584.15</v>
      </c>
      <c r="C24" s="8">
        <v>0</v>
      </c>
      <c r="D24" s="23" t="s">
        <v>52</v>
      </c>
      <c r="E24" s="8">
        <v>0</v>
      </c>
      <c r="F24" s="10">
        <v>0</v>
      </c>
    </row>
    <row r="25" spans="1:6" x14ac:dyDescent="0.25">
      <c r="A25" s="13" t="s">
        <v>53</v>
      </c>
      <c r="B25" s="8">
        <v>0</v>
      </c>
      <c r="C25" s="8">
        <v>0</v>
      </c>
      <c r="D25" s="20" t="s">
        <v>34</v>
      </c>
      <c r="E25" s="9">
        <f>SUM(E26:E30)</f>
        <v>0</v>
      </c>
      <c r="F25" s="11">
        <v>0</v>
      </c>
    </row>
    <row r="26" spans="1:6" x14ac:dyDescent="0.25">
      <c r="A26" s="13" t="s">
        <v>54</v>
      </c>
      <c r="B26" s="8">
        <v>0</v>
      </c>
      <c r="C26" s="8">
        <v>0</v>
      </c>
      <c r="D26" s="23" t="s">
        <v>55</v>
      </c>
      <c r="E26" s="8">
        <v>0</v>
      </c>
      <c r="F26" s="10">
        <v>0</v>
      </c>
    </row>
    <row r="27" spans="1:6" x14ac:dyDescent="0.25">
      <c r="A27" s="13" t="s">
        <v>56</v>
      </c>
      <c r="B27" s="8">
        <v>0</v>
      </c>
      <c r="C27" s="8">
        <v>0</v>
      </c>
      <c r="D27" s="23" t="s">
        <v>46</v>
      </c>
      <c r="E27" s="8">
        <v>0</v>
      </c>
      <c r="F27" s="10">
        <v>0</v>
      </c>
    </row>
    <row r="28" spans="1:6" x14ac:dyDescent="0.25">
      <c r="A28" s="13" t="s">
        <v>57</v>
      </c>
      <c r="B28" s="8">
        <v>0</v>
      </c>
      <c r="C28" s="8">
        <v>0</v>
      </c>
      <c r="D28" s="23" t="s">
        <v>48</v>
      </c>
      <c r="E28" s="8">
        <v>0</v>
      </c>
      <c r="F28" s="10">
        <v>0</v>
      </c>
    </row>
    <row r="29" spans="1:6" x14ac:dyDescent="0.25">
      <c r="A29" s="13" t="s">
        <v>58</v>
      </c>
      <c r="B29" s="8">
        <v>0</v>
      </c>
      <c r="C29" s="8">
        <v>0</v>
      </c>
      <c r="D29" s="23" t="s">
        <v>59</v>
      </c>
      <c r="E29" s="8">
        <v>0</v>
      </c>
      <c r="F29" s="10">
        <v>0</v>
      </c>
    </row>
    <row r="30" spans="1:6" x14ac:dyDescent="0.25">
      <c r="A30" s="13" t="s">
        <v>60</v>
      </c>
      <c r="B30" s="8">
        <v>0</v>
      </c>
      <c r="C30" s="8">
        <v>0</v>
      </c>
      <c r="D30" s="23" t="s">
        <v>61</v>
      </c>
      <c r="E30" s="8">
        <v>0</v>
      </c>
      <c r="F30" s="10">
        <v>0</v>
      </c>
    </row>
    <row r="31" spans="1:6" x14ac:dyDescent="0.25">
      <c r="A31" s="13" t="s">
        <v>62</v>
      </c>
      <c r="B31" s="8">
        <v>0</v>
      </c>
      <c r="C31" s="8">
        <v>0</v>
      </c>
      <c r="D31" s="20" t="s">
        <v>63</v>
      </c>
      <c r="E31" s="9">
        <f>+E19-E25</f>
        <v>0</v>
      </c>
      <c r="F31" s="11">
        <v>0</v>
      </c>
    </row>
    <row r="32" spans="1:6" x14ac:dyDescent="0.25">
      <c r="A32" s="13" t="s">
        <v>64</v>
      </c>
      <c r="B32" s="8">
        <v>0</v>
      </c>
      <c r="C32" s="8">
        <v>0</v>
      </c>
      <c r="D32" s="20" t="s">
        <v>65</v>
      </c>
      <c r="E32" s="9">
        <f>+B38+E17+E31</f>
        <v>180750.7200000002</v>
      </c>
      <c r="F32" s="11">
        <v>0</v>
      </c>
    </row>
    <row r="33" spans="1:6" x14ac:dyDescent="0.25">
      <c r="A33" s="13" t="s">
        <v>66</v>
      </c>
      <c r="B33" s="8">
        <v>0</v>
      </c>
      <c r="C33" s="8">
        <v>0</v>
      </c>
      <c r="D33" s="20" t="s">
        <v>67</v>
      </c>
      <c r="E33" s="29">
        <v>1926298.61</v>
      </c>
      <c r="F33" s="11">
        <v>0</v>
      </c>
    </row>
    <row r="34" spans="1:6" x14ac:dyDescent="0.25">
      <c r="A34" s="13" t="s">
        <v>68</v>
      </c>
      <c r="B34" s="8">
        <v>0</v>
      </c>
      <c r="C34" s="8">
        <v>0</v>
      </c>
      <c r="D34" s="20" t="s">
        <v>69</v>
      </c>
      <c r="E34" s="29">
        <f>+E32+E33</f>
        <v>2107049.33</v>
      </c>
      <c r="F34" s="11">
        <v>0</v>
      </c>
    </row>
    <row r="35" spans="1:6" x14ac:dyDescent="0.25">
      <c r="A35" s="13" t="s">
        <v>70</v>
      </c>
      <c r="B35" s="8">
        <v>0</v>
      </c>
      <c r="C35" s="8">
        <v>0</v>
      </c>
      <c r="D35" s="23"/>
      <c r="E35" s="23"/>
      <c r="F35" s="22"/>
    </row>
    <row r="36" spans="1:6" x14ac:dyDescent="0.25">
      <c r="A36" s="13" t="s">
        <v>71</v>
      </c>
      <c r="B36" s="8">
        <v>0</v>
      </c>
      <c r="C36" s="8">
        <v>0</v>
      </c>
      <c r="D36" s="23"/>
      <c r="E36" s="23"/>
      <c r="F36" s="22"/>
    </row>
    <row r="37" spans="1:6" x14ac:dyDescent="0.25">
      <c r="A37" s="13" t="s">
        <v>72</v>
      </c>
      <c r="B37" s="8">
        <v>165870.23000000001</v>
      </c>
      <c r="C37" s="8">
        <v>0</v>
      </c>
      <c r="D37" s="23"/>
      <c r="E37" s="23"/>
      <c r="F37" s="22"/>
    </row>
    <row r="38" spans="1:6" x14ac:dyDescent="0.25">
      <c r="A38" s="14" t="s">
        <v>73</v>
      </c>
      <c r="B38" s="9">
        <f>+B9-B21</f>
        <v>180750.7200000002</v>
      </c>
      <c r="C38" s="9">
        <v>0</v>
      </c>
      <c r="D38" s="23"/>
      <c r="E38" s="23"/>
      <c r="F38" s="22"/>
    </row>
    <row r="39" spans="1:6" x14ac:dyDescent="0.25">
      <c r="A39" s="15"/>
      <c r="B39" s="16"/>
      <c r="C39" s="16"/>
      <c r="D39" s="16"/>
      <c r="E39" s="16"/>
      <c r="F39" s="1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t="s">
        <v>6</v>
      </c>
    </row>
    <row r="43" spans="1:6" x14ac:dyDescent="0.25">
      <c r="A43" s="57"/>
      <c r="D43" s="57"/>
    </row>
    <row r="44" spans="1:6" x14ac:dyDescent="0.25">
      <c r="A44" s="56" t="s">
        <v>261</v>
      </c>
      <c r="D44" s="56" t="s">
        <v>263</v>
      </c>
    </row>
    <row r="45" spans="1:6" x14ac:dyDescent="0.25">
      <c r="A45" s="56" t="s">
        <v>262</v>
      </c>
      <c r="D45" s="56" t="s">
        <v>264</v>
      </c>
    </row>
  </sheetData>
  <printOptions horizontalCentered="1" verticalCentered="1"/>
  <pageMargins left="0" right="0" top="0.78740157480314965" bottom="0.78740157480314965" header="0.39370078740157483" footer="0.3937007874015748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E25"/>
  <sheetViews>
    <sheetView workbookViewId="0">
      <selection activeCell="D26" sqref="D26"/>
    </sheetView>
  </sheetViews>
  <sheetFormatPr baseColWidth="10" defaultRowHeight="15" x14ac:dyDescent="0.25"/>
  <cols>
    <col min="2" max="2" width="68.7109375" customWidth="1"/>
    <col min="3" max="3" width="24.7109375" bestFit="1" customWidth="1"/>
    <col min="4" max="4" width="82.140625" customWidth="1"/>
    <col min="258" max="258" width="68.7109375" customWidth="1"/>
    <col min="259" max="259" width="24.7109375" bestFit="1" customWidth="1"/>
    <col min="260" max="260" width="82.140625" customWidth="1"/>
    <col min="514" max="514" width="68.7109375" customWidth="1"/>
    <col min="515" max="515" width="24.7109375" bestFit="1" customWidth="1"/>
    <col min="516" max="516" width="82.140625" customWidth="1"/>
    <col min="770" max="770" width="68.7109375" customWidth="1"/>
    <col min="771" max="771" width="24.7109375" bestFit="1" customWidth="1"/>
    <col min="772" max="772" width="82.140625" customWidth="1"/>
    <col min="1026" max="1026" width="68.7109375" customWidth="1"/>
    <col min="1027" max="1027" width="24.7109375" bestFit="1" customWidth="1"/>
    <col min="1028" max="1028" width="82.140625" customWidth="1"/>
    <col min="1282" max="1282" width="68.7109375" customWidth="1"/>
    <col min="1283" max="1283" width="24.7109375" bestFit="1" customWidth="1"/>
    <col min="1284" max="1284" width="82.140625" customWidth="1"/>
    <col min="1538" max="1538" width="68.7109375" customWidth="1"/>
    <col min="1539" max="1539" width="24.7109375" bestFit="1" customWidth="1"/>
    <col min="1540" max="1540" width="82.140625" customWidth="1"/>
    <col min="1794" max="1794" width="68.7109375" customWidth="1"/>
    <col min="1795" max="1795" width="24.7109375" bestFit="1" customWidth="1"/>
    <col min="1796" max="1796" width="82.140625" customWidth="1"/>
    <col min="2050" max="2050" width="68.7109375" customWidth="1"/>
    <col min="2051" max="2051" width="24.7109375" bestFit="1" customWidth="1"/>
    <col min="2052" max="2052" width="82.140625" customWidth="1"/>
    <col min="2306" max="2306" width="68.7109375" customWidth="1"/>
    <col min="2307" max="2307" width="24.7109375" bestFit="1" customWidth="1"/>
    <col min="2308" max="2308" width="82.140625" customWidth="1"/>
    <col min="2562" max="2562" width="68.7109375" customWidth="1"/>
    <col min="2563" max="2563" width="24.7109375" bestFit="1" customWidth="1"/>
    <col min="2564" max="2564" width="82.140625" customWidth="1"/>
    <col min="2818" max="2818" width="68.7109375" customWidth="1"/>
    <col min="2819" max="2819" width="24.7109375" bestFit="1" customWidth="1"/>
    <col min="2820" max="2820" width="82.140625" customWidth="1"/>
    <col min="3074" max="3074" width="68.7109375" customWidth="1"/>
    <col min="3075" max="3075" width="24.7109375" bestFit="1" customWidth="1"/>
    <col min="3076" max="3076" width="82.140625" customWidth="1"/>
    <col min="3330" max="3330" width="68.7109375" customWidth="1"/>
    <col min="3331" max="3331" width="24.7109375" bestFit="1" customWidth="1"/>
    <col min="3332" max="3332" width="82.140625" customWidth="1"/>
    <col min="3586" max="3586" width="68.7109375" customWidth="1"/>
    <col min="3587" max="3587" width="24.7109375" bestFit="1" customWidth="1"/>
    <col min="3588" max="3588" width="82.140625" customWidth="1"/>
    <col min="3842" max="3842" width="68.7109375" customWidth="1"/>
    <col min="3843" max="3843" width="24.7109375" bestFit="1" customWidth="1"/>
    <col min="3844" max="3844" width="82.140625" customWidth="1"/>
    <col min="4098" max="4098" width="68.7109375" customWidth="1"/>
    <col min="4099" max="4099" width="24.7109375" bestFit="1" customWidth="1"/>
    <col min="4100" max="4100" width="82.140625" customWidth="1"/>
    <col min="4354" max="4354" width="68.7109375" customWidth="1"/>
    <col min="4355" max="4355" width="24.7109375" bestFit="1" customWidth="1"/>
    <col min="4356" max="4356" width="82.140625" customWidth="1"/>
    <col min="4610" max="4610" width="68.7109375" customWidth="1"/>
    <col min="4611" max="4611" width="24.7109375" bestFit="1" customWidth="1"/>
    <col min="4612" max="4612" width="82.140625" customWidth="1"/>
    <col min="4866" max="4866" width="68.7109375" customWidth="1"/>
    <col min="4867" max="4867" width="24.7109375" bestFit="1" customWidth="1"/>
    <col min="4868" max="4868" width="82.140625" customWidth="1"/>
    <col min="5122" max="5122" width="68.7109375" customWidth="1"/>
    <col min="5123" max="5123" width="24.7109375" bestFit="1" customWidth="1"/>
    <col min="5124" max="5124" width="82.140625" customWidth="1"/>
    <col min="5378" max="5378" width="68.7109375" customWidth="1"/>
    <col min="5379" max="5379" width="24.7109375" bestFit="1" customWidth="1"/>
    <col min="5380" max="5380" width="82.140625" customWidth="1"/>
    <col min="5634" max="5634" width="68.7109375" customWidth="1"/>
    <col min="5635" max="5635" width="24.7109375" bestFit="1" customWidth="1"/>
    <col min="5636" max="5636" width="82.140625" customWidth="1"/>
    <col min="5890" max="5890" width="68.7109375" customWidth="1"/>
    <col min="5891" max="5891" width="24.7109375" bestFit="1" customWidth="1"/>
    <col min="5892" max="5892" width="82.140625" customWidth="1"/>
    <col min="6146" max="6146" width="68.7109375" customWidth="1"/>
    <col min="6147" max="6147" width="24.7109375" bestFit="1" customWidth="1"/>
    <col min="6148" max="6148" width="82.140625" customWidth="1"/>
    <col min="6402" max="6402" width="68.7109375" customWidth="1"/>
    <col min="6403" max="6403" width="24.7109375" bestFit="1" customWidth="1"/>
    <col min="6404" max="6404" width="82.140625" customWidth="1"/>
    <col min="6658" max="6658" width="68.7109375" customWidth="1"/>
    <col min="6659" max="6659" width="24.7109375" bestFit="1" customWidth="1"/>
    <col min="6660" max="6660" width="82.140625" customWidth="1"/>
    <col min="6914" max="6914" width="68.7109375" customWidth="1"/>
    <col min="6915" max="6915" width="24.7109375" bestFit="1" customWidth="1"/>
    <col min="6916" max="6916" width="82.140625" customWidth="1"/>
    <col min="7170" max="7170" width="68.7109375" customWidth="1"/>
    <col min="7171" max="7171" width="24.7109375" bestFit="1" customWidth="1"/>
    <col min="7172" max="7172" width="82.140625" customWidth="1"/>
    <col min="7426" max="7426" width="68.7109375" customWidth="1"/>
    <col min="7427" max="7427" width="24.7109375" bestFit="1" customWidth="1"/>
    <col min="7428" max="7428" width="82.140625" customWidth="1"/>
    <col min="7682" max="7682" width="68.7109375" customWidth="1"/>
    <col min="7683" max="7683" width="24.7109375" bestFit="1" customWidth="1"/>
    <col min="7684" max="7684" width="82.140625" customWidth="1"/>
    <col min="7938" max="7938" width="68.7109375" customWidth="1"/>
    <col min="7939" max="7939" width="24.7109375" bestFit="1" customWidth="1"/>
    <col min="7940" max="7940" width="82.140625" customWidth="1"/>
    <col min="8194" max="8194" width="68.7109375" customWidth="1"/>
    <col min="8195" max="8195" width="24.7109375" bestFit="1" customWidth="1"/>
    <col min="8196" max="8196" width="82.140625" customWidth="1"/>
    <col min="8450" max="8450" width="68.7109375" customWidth="1"/>
    <col min="8451" max="8451" width="24.7109375" bestFit="1" customWidth="1"/>
    <col min="8452" max="8452" width="82.140625" customWidth="1"/>
    <col min="8706" max="8706" width="68.7109375" customWidth="1"/>
    <col min="8707" max="8707" width="24.7109375" bestFit="1" customWidth="1"/>
    <col min="8708" max="8708" width="82.140625" customWidth="1"/>
    <col min="8962" max="8962" width="68.7109375" customWidth="1"/>
    <col min="8963" max="8963" width="24.7109375" bestFit="1" customWidth="1"/>
    <col min="8964" max="8964" width="82.140625" customWidth="1"/>
    <col min="9218" max="9218" width="68.7109375" customWidth="1"/>
    <col min="9219" max="9219" width="24.7109375" bestFit="1" customWidth="1"/>
    <col min="9220" max="9220" width="82.140625" customWidth="1"/>
    <col min="9474" max="9474" width="68.7109375" customWidth="1"/>
    <col min="9475" max="9475" width="24.7109375" bestFit="1" customWidth="1"/>
    <col min="9476" max="9476" width="82.140625" customWidth="1"/>
    <col min="9730" max="9730" width="68.7109375" customWidth="1"/>
    <col min="9731" max="9731" width="24.7109375" bestFit="1" customWidth="1"/>
    <col min="9732" max="9732" width="82.140625" customWidth="1"/>
    <col min="9986" max="9986" width="68.7109375" customWidth="1"/>
    <col min="9987" max="9987" width="24.7109375" bestFit="1" customWidth="1"/>
    <col min="9988" max="9988" width="82.140625" customWidth="1"/>
    <col min="10242" max="10242" width="68.7109375" customWidth="1"/>
    <col min="10243" max="10243" width="24.7109375" bestFit="1" customWidth="1"/>
    <col min="10244" max="10244" width="82.140625" customWidth="1"/>
    <col min="10498" max="10498" width="68.7109375" customWidth="1"/>
    <col min="10499" max="10499" width="24.7109375" bestFit="1" customWidth="1"/>
    <col min="10500" max="10500" width="82.140625" customWidth="1"/>
    <col min="10754" max="10754" width="68.7109375" customWidth="1"/>
    <col min="10755" max="10755" width="24.7109375" bestFit="1" customWidth="1"/>
    <col min="10756" max="10756" width="82.140625" customWidth="1"/>
    <col min="11010" max="11010" width="68.7109375" customWidth="1"/>
    <col min="11011" max="11011" width="24.7109375" bestFit="1" customWidth="1"/>
    <col min="11012" max="11012" width="82.140625" customWidth="1"/>
    <col min="11266" max="11266" width="68.7109375" customWidth="1"/>
    <col min="11267" max="11267" width="24.7109375" bestFit="1" customWidth="1"/>
    <col min="11268" max="11268" width="82.140625" customWidth="1"/>
    <col min="11522" max="11522" width="68.7109375" customWidth="1"/>
    <col min="11523" max="11523" width="24.7109375" bestFit="1" customWidth="1"/>
    <col min="11524" max="11524" width="82.140625" customWidth="1"/>
    <col min="11778" max="11778" width="68.7109375" customWidth="1"/>
    <col min="11779" max="11779" width="24.7109375" bestFit="1" customWidth="1"/>
    <col min="11780" max="11780" width="82.140625" customWidth="1"/>
    <col min="12034" max="12034" width="68.7109375" customWidth="1"/>
    <col min="12035" max="12035" width="24.7109375" bestFit="1" customWidth="1"/>
    <col min="12036" max="12036" width="82.140625" customWidth="1"/>
    <col min="12290" max="12290" width="68.7109375" customWidth="1"/>
    <col min="12291" max="12291" width="24.7109375" bestFit="1" customWidth="1"/>
    <col min="12292" max="12292" width="82.140625" customWidth="1"/>
    <col min="12546" max="12546" width="68.7109375" customWidth="1"/>
    <col min="12547" max="12547" width="24.7109375" bestFit="1" customWidth="1"/>
    <col min="12548" max="12548" width="82.140625" customWidth="1"/>
    <col min="12802" max="12802" width="68.7109375" customWidth="1"/>
    <col min="12803" max="12803" width="24.7109375" bestFit="1" customWidth="1"/>
    <col min="12804" max="12804" width="82.140625" customWidth="1"/>
    <col min="13058" max="13058" width="68.7109375" customWidth="1"/>
    <col min="13059" max="13059" width="24.7109375" bestFit="1" customWidth="1"/>
    <col min="13060" max="13060" width="82.140625" customWidth="1"/>
    <col min="13314" max="13314" width="68.7109375" customWidth="1"/>
    <col min="13315" max="13315" width="24.7109375" bestFit="1" customWidth="1"/>
    <col min="13316" max="13316" width="82.140625" customWidth="1"/>
    <col min="13570" max="13570" width="68.7109375" customWidth="1"/>
    <col min="13571" max="13571" width="24.7109375" bestFit="1" customWidth="1"/>
    <col min="13572" max="13572" width="82.140625" customWidth="1"/>
    <col min="13826" max="13826" width="68.7109375" customWidth="1"/>
    <col min="13827" max="13827" width="24.7109375" bestFit="1" customWidth="1"/>
    <col min="13828" max="13828" width="82.140625" customWidth="1"/>
    <col min="14082" max="14082" width="68.7109375" customWidth="1"/>
    <col min="14083" max="14083" width="24.7109375" bestFit="1" customWidth="1"/>
    <col min="14084" max="14084" width="82.140625" customWidth="1"/>
    <col min="14338" max="14338" width="68.7109375" customWidth="1"/>
    <col min="14339" max="14339" width="24.7109375" bestFit="1" customWidth="1"/>
    <col min="14340" max="14340" width="82.140625" customWidth="1"/>
    <col min="14594" max="14594" width="68.7109375" customWidth="1"/>
    <col min="14595" max="14595" width="24.7109375" bestFit="1" customWidth="1"/>
    <col min="14596" max="14596" width="82.140625" customWidth="1"/>
    <col min="14850" max="14850" width="68.7109375" customWidth="1"/>
    <col min="14851" max="14851" width="24.7109375" bestFit="1" customWidth="1"/>
    <col min="14852" max="14852" width="82.140625" customWidth="1"/>
    <col min="15106" max="15106" width="68.7109375" customWidth="1"/>
    <col min="15107" max="15107" width="24.7109375" bestFit="1" customWidth="1"/>
    <col min="15108" max="15108" width="82.140625" customWidth="1"/>
    <col min="15362" max="15362" width="68.7109375" customWidth="1"/>
    <col min="15363" max="15363" width="24.7109375" bestFit="1" customWidth="1"/>
    <col min="15364" max="15364" width="82.140625" customWidth="1"/>
    <col min="15618" max="15618" width="68.7109375" customWidth="1"/>
    <col min="15619" max="15619" width="24.7109375" bestFit="1" customWidth="1"/>
    <col min="15620" max="15620" width="82.140625" customWidth="1"/>
    <col min="15874" max="15874" width="68.7109375" customWidth="1"/>
    <col min="15875" max="15875" width="24.7109375" bestFit="1" customWidth="1"/>
    <col min="15876" max="15876" width="82.140625" customWidth="1"/>
    <col min="16130" max="16130" width="68.7109375" customWidth="1"/>
    <col min="16131" max="16131" width="24.7109375" bestFit="1" customWidth="1"/>
    <col min="16132" max="16132" width="82.140625" customWidth="1"/>
  </cols>
  <sheetData>
    <row r="2" spans="1:5" ht="30" x14ac:dyDescent="0.25">
      <c r="B2" s="43" t="s">
        <v>260</v>
      </c>
      <c r="D2" s="55" t="s">
        <v>248</v>
      </c>
    </row>
    <row r="3" spans="1:5" x14ac:dyDescent="0.25">
      <c r="A3" s="40" t="s">
        <v>249</v>
      </c>
    </row>
    <row r="4" spans="1:5" ht="45.75" thickBot="1" x14ac:dyDescent="0.3">
      <c r="B4" s="44" t="s">
        <v>250</v>
      </c>
      <c r="D4" s="45" t="s">
        <v>251</v>
      </c>
    </row>
    <row r="5" spans="1:5" ht="15.75" thickTop="1" x14ac:dyDescent="0.25"/>
    <row r="6" spans="1:5" x14ac:dyDescent="0.25">
      <c r="A6" s="40" t="s">
        <v>249</v>
      </c>
      <c r="B6" s="46" t="s">
        <v>252</v>
      </c>
      <c r="D6" s="46" t="s">
        <v>253</v>
      </c>
    </row>
    <row r="9" spans="1:5" x14ac:dyDescent="0.25">
      <c r="B9" s="58" t="s">
        <v>254</v>
      </c>
      <c r="C9" s="59" t="s">
        <v>255</v>
      </c>
      <c r="D9" s="47" t="s">
        <v>256</v>
      </c>
      <c r="E9" s="48"/>
    </row>
    <row r="10" spans="1:5" x14ac:dyDescent="0.25">
      <c r="B10" s="58"/>
      <c r="C10" s="59"/>
      <c r="D10" s="47" t="s">
        <v>257</v>
      </c>
      <c r="E10" s="49"/>
    </row>
    <row r="11" spans="1:5" x14ac:dyDescent="0.25">
      <c r="D11" s="50"/>
    </row>
    <row r="13" spans="1:5" x14ac:dyDescent="0.25">
      <c r="A13" t="s">
        <v>258</v>
      </c>
    </row>
    <row r="15" spans="1:5" x14ac:dyDescent="0.25">
      <c r="B15" s="41">
        <v>5244013.55</v>
      </c>
      <c r="D15" s="41">
        <v>5063262.83</v>
      </c>
    </row>
    <row r="16" spans="1:5" ht="15.75" thickBot="1" x14ac:dyDescent="0.3">
      <c r="B16" s="51">
        <v>3262913.4</v>
      </c>
      <c r="D16" s="51">
        <v>2916292.45</v>
      </c>
    </row>
    <row r="17" spans="2:5" ht="15.75" thickTop="1" x14ac:dyDescent="0.25">
      <c r="B17" s="41">
        <f>B15-B16</f>
        <v>1981100.15</v>
      </c>
      <c r="D17" s="41">
        <f>+D15-D16</f>
        <v>2146970.38</v>
      </c>
      <c r="E17" s="41"/>
    </row>
    <row r="19" spans="2:5" x14ac:dyDescent="0.25">
      <c r="C19" s="41">
        <f>+B17</f>
        <v>1981100.15</v>
      </c>
    </row>
    <row r="20" spans="2:5" ht="15.75" thickBot="1" x14ac:dyDescent="0.3">
      <c r="C20" s="51">
        <f>+D17</f>
        <v>2146970.38</v>
      </c>
    </row>
    <row r="21" spans="2:5" ht="15.75" thickTop="1" x14ac:dyDescent="0.25">
      <c r="C21" s="42">
        <f>C19-C20</f>
        <v>-165870.22999999998</v>
      </c>
    </row>
    <row r="23" spans="2:5" x14ac:dyDescent="0.25">
      <c r="C23" s="41">
        <f>B17</f>
        <v>1981100.15</v>
      </c>
    </row>
    <row r="24" spans="2:5" x14ac:dyDescent="0.25">
      <c r="C24" s="41">
        <f>D17</f>
        <v>2146970.38</v>
      </c>
    </row>
    <row r="25" spans="2:5" x14ac:dyDescent="0.25">
      <c r="C25" s="41">
        <f>C23-C24</f>
        <v>-165870.22999999998</v>
      </c>
    </row>
  </sheetData>
  <mergeCells count="2">
    <mergeCell ref="B9:B10"/>
    <mergeCell ref="C9:C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workbookViewId="0">
      <selection activeCell="D4" sqref="D4"/>
    </sheetView>
  </sheetViews>
  <sheetFormatPr baseColWidth="10" defaultRowHeight="15" x14ac:dyDescent="0.25"/>
  <sheetData>
    <row r="1" spans="2:4" x14ac:dyDescent="0.25">
      <c r="B1" t="s">
        <v>281</v>
      </c>
    </row>
    <row r="2" spans="2:4" x14ac:dyDescent="0.25">
      <c r="C2" t="s">
        <v>268</v>
      </c>
      <c r="D2" t="s">
        <v>269</v>
      </c>
    </row>
    <row r="3" spans="2:4" x14ac:dyDescent="0.25">
      <c r="B3" t="s">
        <v>267</v>
      </c>
      <c r="C3">
        <v>2821520.81</v>
      </c>
      <c r="D3">
        <v>2555032.2999999998</v>
      </c>
    </row>
    <row r="4" spans="2:4" x14ac:dyDescent="0.25">
      <c r="B4" t="s">
        <v>270</v>
      </c>
      <c r="C4">
        <v>2422492.7400000002</v>
      </c>
      <c r="D4">
        <v>2508230.5299999998</v>
      </c>
    </row>
    <row r="5" spans="2:4" x14ac:dyDescent="0.25">
      <c r="B5" t="s">
        <v>271</v>
      </c>
    </row>
    <row r="6" spans="2:4" x14ac:dyDescent="0.25">
      <c r="B6" t="s">
        <v>272</v>
      </c>
    </row>
    <row r="7" spans="2:4" x14ac:dyDescent="0.25">
      <c r="B7" t="s">
        <v>273</v>
      </c>
    </row>
    <row r="8" spans="2:4" x14ac:dyDescent="0.25">
      <c r="B8" t="s">
        <v>274</v>
      </c>
    </row>
    <row r="9" spans="2:4" x14ac:dyDescent="0.25">
      <c r="B9" t="s">
        <v>275</v>
      </c>
    </row>
    <row r="10" spans="2:4" x14ac:dyDescent="0.25">
      <c r="B10" t="s">
        <v>276</v>
      </c>
    </row>
    <row r="11" spans="2:4" x14ac:dyDescent="0.25">
      <c r="B11" t="s">
        <v>277</v>
      </c>
    </row>
    <row r="12" spans="2:4" x14ac:dyDescent="0.25">
      <c r="B12" t="s">
        <v>278</v>
      </c>
    </row>
    <row r="13" spans="2:4" x14ac:dyDescent="0.25">
      <c r="B13" t="s">
        <v>279</v>
      </c>
    </row>
    <row r="14" spans="2:4" x14ac:dyDescent="0.25">
      <c r="B14" t="s">
        <v>280</v>
      </c>
    </row>
    <row r="15" spans="2:4" x14ac:dyDescent="0.25">
      <c r="C15">
        <f>SUM(C3:C14)</f>
        <v>5244013.5500000007</v>
      </c>
      <c r="D15">
        <f>SUM(D3:D14)</f>
        <v>5063262.83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topLeftCell="A16" workbookViewId="0">
      <selection activeCell="F82" sqref="F8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1"/>
      <c r="B1" s="1" t="s">
        <v>0</v>
      </c>
      <c r="C1" s="1"/>
      <c r="D1" s="1"/>
      <c r="E1" s="1"/>
      <c r="F1" s="1"/>
      <c r="G1" s="1"/>
    </row>
    <row r="2" spans="1:8" x14ac:dyDescent="0.25">
      <c r="A2" s="1"/>
      <c r="B2" s="1" t="s">
        <v>135</v>
      </c>
      <c r="C2" s="1"/>
      <c r="D2" s="1"/>
      <c r="E2" s="1"/>
      <c r="F2" s="1"/>
      <c r="G2" s="1"/>
    </row>
    <row r="3" spans="1:8" x14ac:dyDescent="0.25">
      <c r="A3" s="1"/>
      <c r="B3" s="1" t="s">
        <v>136</v>
      </c>
      <c r="C3" s="1"/>
      <c r="D3" s="1"/>
      <c r="E3" s="1"/>
      <c r="F3" s="1"/>
      <c r="G3" s="1"/>
    </row>
    <row r="4" spans="1:8" x14ac:dyDescent="0.25">
      <c r="A4" s="1"/>
      <c r="B4" s="1" t="s">
        <v>137</v>
      </c>
      <c r="C4" s="1"/>
      <c r="D4" s="1"/>
      <c r="E4" s="1"/>
      <c r="F4" s="1"/>
      <c r="G4" s="1"/>
    </row>
    <row r="5" spans="1:8" x14ac:dyDescent="0.25">
      <c r="A5" s="1"/>
      <c r="B5" s="1" t="s">
        <v>1</v>
      </c>
      <c r="C5" s="1"/>
      <c r="D5" s="1"/>
      <c r="E5" s="1"/>
      <c r="F5" s="1"/>
      <c r="G5" s="1"/>
    </row>
    <row r="6" spans="1:8" x14ac:dyDescent="0.25">
      <c r="A6" s="1"/>
      <c r="B6" s="1" t="s">
        <v>2</v>
      </c>
      <c r="C6" s="1"/>
      <c r="D6" s="1"/>
      <c r="E6" s="1"/>
      <c r="F6" s="1"/>
      <c r="G6" s="1"/>
    </row>
    <row r="7" spans="1:8" x14ac:dyDescent="0.25">
      <c r="A7" s="1"/>
      <c r="B7" s="1"/>
      <c r="C7" s="1"/>
      <c r="D7" s="1"/>
      <c r="E7" s="1"/>
      <c r="F7" s="1"/>
      <c r="G7" s="1"/>
    </row>
    <row r="8" spans="1:8" ht="25.5" x14ac:dyDescent="0.25">
      <c r="A8" s="34" t="s">
        <v>4</v>
      </c>
      <c r="B8" s="35" t="s">
        <v>138</v>
      </c>
      <c r="C8" s="35" t="s">
        <v>139</v>
      </c>
      <c r="D8" s="35" t="s">
        <v>140</v>
      </c>
      <c r="E8" s="35" t="s">
        <v>141</v>
      </c>
      <c r="F8" s="35" t="s">
        <v>142</v>
      </c>
      <c r="G8" s="36" t="s">
        <v>143</v>
      </c>
    </row>
    <row r="9" spans="1:8" x14ac:dyDescent="0.25">
      <c r="A9" s="37"/>
      <c r="B9" s="38">
        <v>1</v>
      </c>
      <c r="C9" s="38">
        <v>2</v>
      </c>
      <c r="D9" s="38" t="s">
        <v>144</v>
      </c>
      <c r="E9" s="38">
        <v>4</v>
      </c>
      <c r="F9" s="38">
        <v>5</v>
      </c>
      <c r="G9" s="39" t="s">
        <v>145</v>
      </c>
    </row>
    <row r="10" spans="1:8" x14ac:dyDescent="0.25">
      <c r="A10" s="14" t="s">
        <v>146</v>
      </c>
      <c r="B10" s="9">
        <v>303360590</v>
      </c>
      <c r="C10" s="9">
        <v>34250470.880000003</v>
      </c>
      <c r="D10" s="9">
        <v>337611060.88</v>
      </c>
      <c r="E10" s="9">
        <v>286911929.69</v>
      </c>
      <c r="F10" s="9">
        <v>278208422.00999999</v>
      </c>
      <c r="G10" s="11">
        <v>50699131.189999998</v>
      </c>
      <c r="H10" s="40"/>
    </row>
    <row r="11" spans="1:8" x14ac:dyDescent="0.25">
      <c r="A11" s="13" t="s">
        <v>147</v>
      </c>
      <c r="B11" s="8">
        <v>187056080</v>
      </c>
      <c r="C11" s="8">
        <v>28030083.690000001</v>
      </c>
      <c r="D11" s="8">
        <v>215086163.69</v>
      </c>
      <c r="E11" s="8">
        <v>181837444.12</v>
      </c>
      <c r="F11" s="8">
        <v>174848988.34999999</v>
      </c>
      <c r="G11" s="10">
        <v>33248719.57</v>
      </c>
    </row>
    <row r="12" spans="1:8" x14ac:dyDescent="0.25">
      <c r="A12" s="13" t="s">
        <v>148</v>
      </c>
      <c r="B12" s="8">
        <v>172300</v>
      </c>
      <c r="C12" s="8">
        <v>3602255.65</v>
      </c>
      <c r="D12" s="8">
        <v>3774555.65</v>
      </c>
      <c r="E12" s="8">
        <v>3194175.55</v>
      </c>
      <c r="F12" s="8">
        <v>3310784.17</v>
      </c>
      <c r="G12" s="10">
        <v>580380.1</v>
      </c>
    </row>
    <row r="13" spans="1:8" x14ac:dyDescent="0.25">
      <c r="A13" s="13" t="s">
        <v>149</v>
      </c>
      <c r="B13" s="8">
        <v>48517740</v>
      </c>
      <c r="C13" s="8">
        <v>-6130895.0099999998</v>
      </c>
      <c r="D13" s="8">
        <v>42386844.990000002</v>
      </c>
      <c r="E13" s="8">
        <v>29824071.530000001</v>
      </c>
      <c r="F13" s="8">
        <v>26530897.75</v>
      </c>
      <c r="G13" s="10">
        <v>12562773.460000001</v>
      </c>
    </row>
    <row r="14" spans="1:8" x14ac:dyDescent="0.25">
      <c r="A14" s="13" t="s">
        <v>150</v>
      </c>
      <c r="B14" s="8">
        <v>24831270</v>
      </c>
      <c r="C14" s="8">
        <v>5467064.0099999998</v>
      </c>
      <c r="D14" s="8">
        <v>30298334.010000002</v>
      </c>
      <c r="E14" s="8">
        <v>28261481.949999999</v>
      </c>
      <c r="F14" s="8">
        <v>29657498.489999998</v>
      </c>
      <c r="G14" s="10">
        <v>2036852.06</v>
      </c>
    </row>
    <row r="15" spans="1:8" x14ac:dyDescent="0.25">
      <c r="A15" s="13" t="s">
        <v>151</v>
      </c>
      <c r="B15" s="8">
        <v>27812070</v>
      </c>
      <c r="C15" s="8">
        <v>2588967.04</v>
      </c>
      <c r="D15" s="8">
        <v>30401037.039999999</v>
      </c>
      <c r="E15" s="8">
        <v>29039116.109999999</v>
      </c>
      <c r="F15" s="8">
        <v>27272382.289999999</v>
      </c>
      <c r="G15" s="10">
        <v>1361920.93</v>
      </c>
    </row>
    <row r="16" spans="1:8" x14ac:dyDescent="0.25">
      <c r="A16" s="13" t="s">
        <v>152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10">
        <v>0</v>
      </c>
    </row>
    <row r="17" spans="1:8" x14ac:dyDescent="0.25">
      <c r="A17" s="13" t="s">
        <v>153</v>
      </c>
      <c r="B17" s="8">
        <v>14971130</v>
      </c>
      <c r="C17" s="8">
        <v>692995.5</v>
      </c>
      <c r="D17" s="8">
        <v>15664125.5</v>
      </c>
      <c r="E17" s="8">
        <v>14755640.43</v>
      </c>
      <c r="F17" s="8">
        <v>16587870.960000001</v>
      </c>
      <c r="G17" s="10">
        <v>908485.07</v>
      </c>
    </row>
    <row r="18" spans="1:8" x14ac:dyDescent="0.25">
      <c r="A18" s="14" t="s">
        <v>154</v>
      </c>
      <c r="B18" s="9">
        <v>18467601</v>
      </c>
      <c r="C18" s="9">
        <v>-1377954.18</v>
      </c>
      <c r="D18" s="9">
        <v>17089646.82</v>
      </c>
      <c r="E18" s="9">
        <v>15505141.220000001</v>
      </c>
      <c r="F18" s="9">
        <v>15505141.220000001</v>
      </c>
      <c r="G18" s="11">
        <v>1584505.6</v>
      </c>
      <c r="H18" s="40"/>
    </row>
    <row r="19" spans="1:8" ht="26.25" x14ac:dyDescent="0.25">
      <c r="A19" s="13" t="s">
        <v>155</v>
      </c>
      <c r="B19" s="8">
        <v>12021363</v>
      </c>
      <c r="C19" s="8">
        <v>-4233566.34</v>
      </c>
      <c r="D19" s="8">
        <v>7787796.6600000001</v>
      </c>
      <c r="E19" s="8">
        <v>6592638.8499999996</v>
      </c>
      <c r="F19" s="8">
        <v>6592638.8499999996</v>
      </c>
      <c r="G19" s="10">
        <v>1195157.81</v>
      </c>
    </row>
    <row r="20" spans="1:8" x14ac:dyDescent="0.25">
      <c r="A20" s="13" t="s">
        <v>156</v>
      </c>
      <c r="B20" s="8">
        <v>2390260</v>
      </c>
      <c r="C20" s="8">
        <v>-605270.27</v>
      </c>
      <c r="D20" s="8">
        <v>1784989.73</v>
      </c>
      <c r="E20" s="8">
        <v>1589937.75</v>
      </c>
      <c r="F20" s="8">
        <v>1589937.75</v>
      </c>
      <c r="G20" s="10">
        <v>195051.98</v>
      </c>
    </row>
    <row r="21" spans="1:8" x14ac:dyDescent="0.25">
      <c r="A21" s="13" t="s">
        <v>157</v>
      </c>
      <c r="B21" s="8">
        <v>105210</v>
      </c>
      <c r="C21" s="8">
        <v>-83553.070000000007</v>
      </c>
      <c r="D21" s="8">
        <v>21656.93</v>
      </c>
      <c r="E21" s="8">
        <v>11135.93</v>
      </c>
      <c r="F21" s="8">
        <v>11135.93</v>
      </c>
      <c r="G21" s="10">
        <v>10521</v>
      </c>
    </row>
    <row r="22" spans="1:8" x14ac:dyDescent="0.25">
      <c r="A22" s="13" t="s">
        <v>158</v>
      </c>
      <c r="B22" s="8">
        <v>920930</v>
      </c>
      <c r="C22" s="8">
        <v>1105222.98</v>
      </c>
      <c r="D22" s="8">
        <v>2026152.98</v>
      </c>
      <c r="E22" s="8">
        <v>1985452.34</v>
      </c>
      <c r="F22" s="8">
        <v>1985452.34</v>
      </c>
      <c r="G22" s="10">
        <v>40700.639999999999</v>
      </c>
    </row>
    <row r="23" spans="1:8" x14ac:dyDescent="0.25">
      <c r="A23" s="13" t="s">
        <v>159</v>
      </c>
      <c r="B23" s="8">
        <v>62230</v>
      </c>
      <c r="C23" s="8">
        <v>583397.47</v>
      </c>
      <c r="D23" s="8">
        <v>645627.47</v>
      </c>
      <c r="E23" s="8">
        <v>639404.47</v>
      </c>
      <c r="F23" s="8">
        <v>639404.47</v>
      </c>
      <c r="G23" s="10">
        <v>6223</v>
      </c>
    </row>
    <row r="24" spans="1:8" x14ac:dyDescent="0.25">
      <c r="A24" s="13" t="s">
        <v>160</v>
      </c>
      <c r="B24" s="8">
        <v>1518840</v>
      </c>
      <c r="C24" s="8">
        <v>1048731.1000000001</v>
      </c>
      <c r="D24" s="8">
        <v>2567571.1</v>
      </c>
      <c r="E24" s="8">
        <v>2542425.29</v>
      </c>
      <c r="F24" s="8">
        <v>2542425.29</v>
      </c>
      <c r="G24" s="10">
        <v>25145.81</v>
      </c>
    </row>
    <row r="25" spans="1:8" x14ac:dyDescent="0.25">
      <c r="A25" s="13" t="s">
        <v>161</v>
      </c>
      <c r="B25" s="8">
        <v>789190</v>
      </c>
      <c r="C25" s="8">
        <v>1120197.4099999999</v>
      </c>
      <c r="D25" s="8">
        <v>1909387.41</v>
      </c>
      <c r="E25" s="8">
        <v>1845468.6</v>
      </c>
      <c r="F25" s="8">
        <v>1845468.6</v>
      </c>
      <c r="G25" s="10">
        <v>63918.81</v>
      </c>
    </row>
    <row r="26" spans="1:8" x14ac:dyDescent="0.25">
      <c r="A26" s="13" t="s">
        <v>162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v>0</v>
      </c>
    </row>
    <row r="27" spans="1:8" x14ac:dyDescent="0.25">
      <c r="A27" s="13" t="s">
        <v>163</v>
      </c>
      <c r="B27" s="8">
        <v>659578</v>
      </c>
      <c r="C27" s="8">
        <v>-313113.46000000002</v>
      </c>
      <c r="D27" s="8">
        <v>346464.54</v>
      </c>
      <c r="E27" s="8">
        <v>298677.99</v>
      </c>
      <c r="F27" s="8">
        <v>298677.99</v>
      </c>
      <c r="G27" s="10">
        <v>47786.55</v>
      </c>
    </row>
    <row r="28" spans="1:8" x14ac:dyDescent="0.25">
      <c r="A28" s="14" t="s">
        <v>164</v>
      </c>
      <c r="B28" s="9">
        <v>20777968</v>
      </c>
      <c r="C28" s="9">
        <v>11751313.25</v>
      </c>
      <c r="D28" s="9">
        <v>32529281.25</v>
      </c>
      <c r="E28" s="9">
        <v>31878807.699999999</v>
      </c>
      <c r="F28" s="9">
        <v>31781804.690000001</v>
      </c>
      <c r="G28" s="11">
        <v>650473.55000000005</v>
      </c>
      <c r="H28" s="40"/>
    </row>
    <row r="29" spans="1:8" x14ac:dyDescent="0.25">
      <c r="A29" s="13" t="s">
        <v>165</v>
      </c>
      <c r="B29" s="8">
        <v>9045350</v>
      </c>
      <c r="C29" s="8">
        <v>-2772360.2</v>
      </c>
      <c r="D29" s="8">
        <v>6272989.7999999998</v>
      </c>
      <c r="E29" s="8">
        <v>6129976.5899999999</v>
      </c>
      <c r="F29" s="8">
        <v>6089113.54</v>
      </c>
      <c r="G29" s="10">
        <v>143013.21</v>
      </c>
    </row>
    <row r="30" spans="1:8" x14ac:dyDescent="0.25">
      <c r="A30" s="13" t="s">
        <v>166</v>
      </c>
      <c r="B30" s="8">
        <v>3372514</v>
      </c>
      <c r="C30" s="8">
        <v>-910803.91</v>
      </c>
      <c r="D30" s="8">
        <v>2461710.09</v>
      </c>
      <c r="E30" s="8">
        <v>2358372.13</v>
      </c>
      <c r="F30" s="8">
        <v>2128720.64</v>
      </c>
      <c r="G30" s="10">
        <v>103337.96</v>
      </c>
    </row>
    <row r="31" spans="1:8" x14ac:dyDescent="0.25">
      <c r="A31" s="13" t="s">
        <v>167</v>
      </c>
      <c r="B31" s="8">
        <v>1505520</v>
      </c>
      <c r="C31" s="8">
        <v>5900000.0800000001</v>
      </c>
      <c r="D31" s="8">
        <v>7405520.0800000001</v>
      </c>
      <c r="E31" s="8">
        <v>7307417.9100000001</v>
      </c>
      <c r="F31" s="8">
        <v>7238563.4299999997</v>
      </c>
      <c r="G31" s="10">
        <v>98102.17</v>
      </c>
    </row>
    <row r="32" spans="1:8" x14ac:dyDescent="0.25">
      <c r="A32" s="13" t="s">
        <v>168</v>
      </c>
      <c r="B32" s="8">
        <v>647850</v>
      </c>
      <c r="C32" s="8">
        <v>4892298.87</v>
      </c>
      <c r="D32" s="8">
        <v>5540148.8700000001</v>
      </c>
      <c r="E32" s="8">
        <v>5529634.8499999996</v>
      </c>
      <c r="F32" s="8">
        <v>5576194.96</v>
      </c>
      <c r="G32" s="10">
        <v>10514.02</v>
      </c>
    </row>
    <row r="33" spans="1:8" x14ac:dyDescent="0.25">
      <c r="A33" s="13" t="s">
        <v>169</v>
      </c>
      <c r="B33" s="8">
        <v>3897056</v>
      </c>
      <c r="C33" s="8">
        <v>1077961.4099999999</v>
      </c>
      <c r="D33" s="8">
        <v>4975017.41</v>
      </c>
      <c r="E33" s="8">
        <v>4896562.21</v>
      </c>
      <c r="F33" s="8">
        <v>4580798.41</v>
      </c>
      <c r="G33" s="10">
        <v>78455.199999999997</v>
      </c>
    </row>
    <row r="34" spans="1:8" x14ac:dyDescent="0.25">
      <c r="A34" s="13" t="s">
        <v>170</v>
      </c>
      <c r="B34" s="8">
        <v>989460</v>
      </c>
      <c r="C34" s="8">
        <v>-158016.64000000001</v>
      </c>
      <c r="D34" s="8">
        <v>831443.36</v>
      </c>
      <c r="E34" s="8">
        <v>732497.36</v>
      </c>
      <c r="F34" s="8">
        <v>732533.39</v>
      </c>
      <c r="G34" s="10">
        <v>98946</v>
      </c>
    </row>
    <row r="35" spans="1:8" x14ac:dyDescent="0.25">
      <c r="A35" s="13" t="s">
        <v>171</v>
      </c>
      <c r="B35" s="8">
        <v>817440</v>
      </c>
      <c r="C35" s="8">
        <v>-135268.1</v>
      </c>
      <c r="D35" s="8">
        <v>682171.9</v>
      </c>
      <c r="E35" s="8">
        <v>600427.9</v>
      </c>
      <c r="F35" s="8">
        <v>600289.86</v>
      </c>
      <c r="G35" s="10">
        <v>81744</v>
      </c>
    </row>
    <row r="36" spans="1:8" x14ac:dyDescent="0.25">
      <c r="A36" s="13" t="s">
        <v>172</v>
      </c>
      <c r="B36" s="8">
        <v>67230</v>
      </c>
      <c r="C36" s="8">
        <v>2883319.74</v>
      </c>
      <c r="D36" s="8">
        <v>2950549.74</v>
      </c>
      <c r="E36" s="8">
        <v>2950549.74</v>
      </c>
      <c r="F36" s="8">
        <v>3461414.91</v>
      </c>
      <c r="G36" s="10">
        <v>0</v>
      </c>
    </row>
    <row r="37" spans="1:8" x14ac:dyDescent="0.25">
      <c r="A37" s="13" t="s">
        <v>173</v>
      </c>
      <c r="B37" s="8">
        <v>435548</v>
      </c>
      <c r="C37" s="8">
        <v>974182</v>
      </c>
      <c r="D37" s="8">
        <v>1409730</v>
      </c>
      <c r="E37" s="8">
        <v>1373369.01</v>
      </c>
      <c r="F37" s="8">
        <v>1374175.55</v>
      </c>
      <c r="G37" s="10">
        <v>36360.99</v>
      </c>
    </row>
    <row r="38" spans="1:8" x14ac:dyDescent="0.25">
      <c r="A38" s="14" t="s">
        <v>174</v>
      </c>
      <c r="B38" s="9">
        <v>666660</v>
      </c>
      <c r="C38" s="9">
        <v>-599994</v>
      </c>
      <c r="D38" s="9">
        <v>66666</v>
      </c>
      <c r="E38" s="9">
        <v>0</v>
      </c>
      <c r="F38" s="9">
        <v>0</v>
      </c>
      <c r="G38" s="11">
        <v>66666</v>
      </c>
      <c r="H38" s="40"/>
    </row>
    <row r="39" spans="1:8" x14ac:dyDescent="0.25">
      <c r="A39" s="13" t="s">
        <v>175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10">
        <v>0</v>
      </c>
    </row>
    <row r="40" spans="1:8" x14ac:dyDescent="0.25">
      <c r="A40" s="13" t="s">
        <v>176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10">
        <v>0</v>
      </c>
    </row>
    <row r="41" spans="1:8" x14ac:dyDescent="0.25">
      <c r="A41" s="13" t="s">
        <v>177</v>
      </c>
      <c r="B41" s="8">
        <v>666660</v>
      </c>
      <c r="C41" s="8">
        <v>-599994</v>
      </c>
      <c r="D41" s="8">
        <v>66666</v>
      </c>
      <c r="E41" s="8">
        <v>0</v>
      </c>
      <c r="F41" s="8">
        <v>0</v>
      </c>
      <c r="G41" s="10">
        <v>66666</v>
      </c>
    </row>
    <row r="42" spans="1:8" x14ac:dyDescent="0.25">
      <c r="A42" s="13" t="s">
        <v>178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10">
        <v>0</v>
      </c>
    </row>
    <row r="43" spans="1:8" x14ac:dyDescent="0.25">
      <c r="A43" s="13" t="s">
        <v>179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10">
        <v>0</v>
      </c>
    </row>
    <row r="44" spans="1:8" x14ac:dyDescent="0.25">
      <c r="A44" s="13" t="s">
        <v>180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10">
        <v>0</v>
      </c>
    </row>
    <row r="45" spans="1:8" x14ac:dyDescent="0.25">
      <c r="A45" s="13" t="s">
        <v>181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10">
        <v>0</v>
      </c>
    </row>
    <row r="46" spans="1:8" x14ac:dyDescent="0.25">
      <c r="A46" s="13" t="s">
        <v>182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10">
        <v>0</v>
      </c>
    </row>
    <row r="47" spans="1:8" x14ac:dyDescent="0.25">
      <c r="A47" s="13" t="s">
        <v>183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10">
        <v>0</v>
      </c>
    </row>
    <row r="48" spans="1:8" x14ac:dyDescent="0.25">
      <c r="A48" s="14" t="s">
        <v>184</v>
      </c>
      <c r="B48" s="9">
        <v>4267880</v>
      </c>
      <c r="C48" s="9">
        <v>-3734934.66</v>
      </c>
      <c r="D48" s="9">
        <v>532945.34</v>
      </c>
      <c r="E48" s="9">
        <v>106157.34</v>
      </c>
      <c r="F48" s="9">
        <v>106157.34</v>
      </c>
      <c r="G48" s="11">
        <v>426788</v>
      </c>
      <c r="H48" s="40"/>
    </row>
    <row r="49" spans="1:8" x14ac:dyDescent="0.25">
      <c r="A49" s="13" t="s">
        <v>185</v>
      </c>
      <c r="B49" s="8">
        <v>1601960</v>
      </c>
      <c r="C49" s="8">
        <v>-1364735.26</v>
      </c>
      <c r="D49" s="8">
        <v>237224.74</v>
      </c>
      <c r="E49" s="8">
        <v>77028.740000000005</v>
      </c>
      <c r="F49" s="32">
        <v>77028.740000000005</v>
      </c>
      <c r="G49" s="10">
        <v>160196</v>
      </c>
    </row>
    <row r="50" spans="1:8" x14ac:dyDescent="0.25">
      <c r="A50" s="13" t="s">
        <v>186</v>
      </c>
      <c r="B50" s="8">
        <v>327250</v>
      </c>
      <c r="C50" s="8">
        <v>-286847.98</v>
      </c>
      <c r="D50" s="8">
        <v>40402.019999999997</v>
      </c>
      <c r="E50" s="8">
        <v>7677.02</v>
      </c>
      <c r="F50" s="32">
        <v>7677.02</v>
      </c>
      <c r="G50" s="10">
        <v>32725</v>
      </c>
    </row>
    <row r="51" spans="1:8" x14ac:dyDescent="0.25">
      <c r="A51" s="13" t="s">
        <v>187</v>
      </c>
      <c r="B51" s="8">
        <v>0</v>
      </c>
      <c r="C51" s="8">
        <v>0</v>
      </c>
      <c r="D51" s="8">
        <v>0</v>
      </c>
      <c r="E51" s="8">
        <v>0</v>
      </c>
      <c r="F51" s="32">
        <v>0</v>
      </c>
      <c r="G51" s="10">
        <v>0</v>
      </c>
    </row>
    <row r="52" spans="1:8" x14ac:dyDescent="0.25">
      <c r="A52" s="13" t="s">
        <v>188</v>
      </c>
      <c r="B52" s="8">
        <v>0</v>
      </c>
      <c r="C52" s="8">
        <v>0</v>
      </c>
      <c r="D52" s="8">
        <v>0</v>
      </c>
      <c r="E52" s="8">
        <v>0</v>
      </c>
      <c r="F52" s="32">
        <v>0</v>
      </c>
      <c r="G52" s="10">
        <v>0</v>
      </c>
    </row>
    <row r="53" spans="1:8" x14ac:dyDescent="0.25">
      <c r="A53" s="13" t="s">
        <v>189</v>
      </c>
      <c r="B53" s="8">
        <v>0</v>
      </c>
      <c r="C53" s="8">
        <v>0</v>
      </c>
      <c r="D53" s="8">
        <v>0</v>
      </c>
      <c r="E53" s="8">
        <v>0</v>
      </c>
      <c r="F53" s="32">
        <v>0</v>
      </c>
      <c r="G53" s="10">
        <v>0</v>
      </c>
    </row>
    <row r="54" spans="1:8" x14ac:dyDescent="0.25">
      <c r="A54" s="13" t="s">
        <v>190</v>
      </c>
      <c r="B54" s="8">
        <v>554770</v>
      </c>
      <c r="C54" s="8">
        <v>-477841.42</v>
      </c>
      <c r="D54" s="8">
        <v>76928.58</v>
      </c>
      <c r="E54" s="8">
        <v>21451.58</v>
      </c>
      <c r="F54" s="32">
        <v>21451.58</v>
      </c>
      <c r="G54" s="10">
        <v>55477</v>
      </c>
    </row>
    <row r="55" spans="1:8" x14ac:dyDescent="0.25">
      <c r="A55" s="13" t="s">
        <v>191</v>
      </c>
      <c r="B55" s="8">
        <v>0</v>
      </c>
      <c r="C55" s="8">
        <v>0</v>
      </c>
      <c r="D55" s="8">
        <v>0</v>
      </c>
      <c r="E55" s="8">
        <v>0</v>
      </c>
      <c r="F55" s="32">
        <v>0</v>
      </c>
      <c r="G55" s="10">
        <v>0</v>
      </c>
    </row>
    <row r="56" spans="1:8" x14ac:dyDescent="0.25">
      <c r="A56" s="13" t="s">
        <v>192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10">
        <v>0</v>
      </c>
    </row>
    <row r="57" spans="1:8" x14ac:dyDescent="0.25">
      <c r="A57" s="13" t="s">
        <v>22</v>
      </c>
      <c r="B57" s="8">
        <v>1783900</v>
      </c>
      <c r="C57" s="8">
        <v>-1605510</v>
      </c>
      <c r="D57" s="8">
        <v>178390</v>
      </c>
      <c r="E57" s="8">
        <v>0</v>
      </c>
      <c r="F57" s="8">
        <v>0</v>
      </c>
      <c r="G57" s="10">
        <v>178390</v>
      </c>
    </row>
    <row r="58" spans="1:8" x14ac:dyDescent="0.25">
      <c r="A58" s="14" t="s">
        <v>193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11">
        <v>0</v>
      </c>
      <c r="H58" s="40"/>
    </row>
    <row r="59" spans="1:8" x14ac:dyDescent="0.25">
      <c r="A59" s="13" t="s">
        <v>194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10">
        <v>0</v>
      </c>
    </row>
    <row r="60" spans="1:8" x14ac:dyDescent="0.25">
      <c r="A60" s="13" t="s">
        <v>195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10">
        <v>0</v>
      </c>
    </row>
    <row r="61" spans="1:8" x14ac:dyDescent="0.25">
      <c r="A61" s="13" t="s">
        <v>196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10">
        <v>0</v>
      </c>
    </row>
    <row r="62" spans="1:8" x14ac:dyDescent="0.25">
      <c r="A62" s="14" t="s">
        <v>197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11">
        <v>0</v>
      </c>
      <c r="H62" s="40"/>
    </row>
    <row r="63" spans="1:8" x14ac:dyDescent="0.25">
      <c r="A63" s="13" t="s">
        <v>198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10">
        <v>0</v>
      </c>
    </row>
    <row r="64" spans="1:8" x14ac:dyDescent="0.25">
      <c r="A64" s="13" t="s">
        <v>199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10">
        <v>0</v>
      </c>
    </row>
    <row r="65" spans="1:8" x14ac:dyDescent="0.25">
      <c r="A65" s="13" t="s">
        <v>200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10">
        <v>0</v>
      </c>
    </row>
    <row r="66" spans="1:8" x14ac:dyDescent="0.25">
      <c r="A66" s="13" t="s">
        <v>201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10">
        <v>0</v>
      </c>
    </row>
    <row r="67" spans="1:8" x14ac:dyDescent="0.25">
      <c r="A67" s="13" t="s">
        <v>202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10">
        <v>0</v>
      </c>
    </row>
    <row r="68" spans="1:8" x14ac:dyDescent="0.25">
      <c r="A68" s="13" t="s">
        <v>203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10">
        <v>0</v>
      </c>
    </row>
    <row r="69" spans="1:8" x14ac:dyDescent="0.25">
      <c r="A69" s="13" t="s">
        <v>204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10">
        <v>0</v>
      </c>
    </row>
    <row r="70" spans="1:8" x14ac:dyDescent="0.25">
      <c r="A70" s="14" t="s">
        <v>205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11">
        <v>0</v>
      </c>
      <c r="H70" s="40"/>
    </row>
    <row r="71" spans="1:8" x14ac:dyDescent="0.25">
      <c r="A71" s="13" t="s">
        <v>206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10">
        <v>0</v>
      </c>
    </row>
    <row r="72" spans="1:8" x14ac:dyDescent="0.25">
      <c r="A72" s="13" t="s">
        <v>5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10">
        <v>0</v>
      </c>
    </row>
    <row r="73" spans="1:8" x14ac:dyDescent="0.25">
      <c r="A73" s="13" t="s">
        <v>207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10">
        <v>0</v>
      </c>
    </row>
    <row r="74" spans="1:8" x14ac:dyDescent="0.25">
      <c r="A74" s="14" t="s">
        <v>208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11">
        <v>0</v>
      </c>
      <c r="H74" s="40"/>
    </row>
    <row r="75" spans="1:8" x14ac:dyDescent="0.25">
      <c r="A75" s="13" t="s">
        <v>209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10">
        <v>0</v>
      </c>
    </row>
    <row r="76" spans="1:8" x14ac:dyDescent="0.25">
      <c r="A76" s="13" t="s">
        <v>210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10">
        <v>0</v>
      </c>
    </row>
    <row r="77" spans="1:8" x14ac:dyDescent="0.25">
      <c r="A77" s="13" t="s">
        <v>211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10">
        <v>0</v>
      </c>
    </row>
    <row r="78" spans="1:8" x14ac:dyDescent="0.25">
      <c r="A78" s="13" t="s">
        <v>212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10">
        <v>0</v>
      </c>
    </row>
    <row r="79" spans="1:8" x14ac:dyDescent="0.25">
      <c r="A79" s="13" t="s">
        <v>213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10">
        <v>0</v>
      </c>
    </row>
    <row r="80" spans="1:8" x14ac:dyDescent="0.25">
      <c r="A80" s="13" t="s">
        <v>214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10">
        <v>0</v>
      </c>
    </row>
    <row r="81" spans="1:8" x14ac:dyDescent="0.25">
      <c r="A81" s="13" t="s">
        <v>215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10">
        <v>0</v>
      </c>
    </row>
    <row r="82" spans="1:8" x14ac:dyDescent="0.25">
      <c r="A82" s="14" t="s">
        <v>216</v>
      </c>
      <c r="B82" s="9">
        <v>347540699</v>
      </c>
      <c r="C82" s="9">
        <v>40288901.289999999</v>
      </c>
      <c r="D82" s="9">
        <v>387829600.29000002</v>
      </c>
      <c r="E82" s="9">
        <v>334402035.94999999</v>
      </c>
      <c r="F82" s="9">
        <v>325601525.25999999</v>
      </c>
      <c r="G82" s="11">
        <v>53427564.340000004</v>
      </c>
      <c r="H82" s="40"/>
    </row>
    <row r="83" spans="1:8" x14ac:dyDescent="0.25">
      <c r="A83" s="15"/>
      <c r="B83" s="16"/>
      <c r="C83" s="16"/>
      <c r="D83" s="16"/>
      <c r="E83" s="16"/>
      <c r="F83" s="16"/>
      <c r="G83" s="17"/>
    </row>
    <row r="84" spans="1:8" x14ac:dyDescent="0.25">
      <c r="A84" s="7"/>
      <c r="B84" s="7"/>
      <c r="C84" s="7"/>
      <c r="D84" s="7"/>
      <c r="E84" s="7"/>
      <c r="F84" s="7"/>
      <c r="G84" s="7"/>
    </row>
    <row r="85" spans="1:8" x14ac:dyDescent="0.25">
      <c r="A85" t="s">
        <v>6</v>
      </c>
    </row>
  </sheetData>
  <printOptions horizontalCentered="1" verticalCentered="1"/>
  <pageMargins left="0.78740157480314965" right="0.78740157480314965" top="1.3779527559055118" bottom="1.1811023622047245" header="0.39370078740157483" footer="0.3937007874015748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topLeftCell="A28" workbookViewId="0">
      <selection activeCell="F43" sqref="F4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1"/>
      <c r="B1" s="1" t="s">
        <v>0</v>
      </c>
      <c r="C1" s="1"/>
      <c r="D1" s="1"/>
      <c r="E1" s="1"/>
      <c r="F1" s="1"/>
      <c r="G1" s="1"/>
    </row>
    <row r="2" spans="1:7" x14ac:dyDescent="0.25">
      <c r="A2" s="1"/>
      <c r="B2" s="1" t="s">
        <v>134</v>
      </c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 t="s">
        <v>217</v>
      </c>
      <c r="C4" s="1"/>
      <c r="D4" s="1"/>
      <c r="E4" s="1"/>
      <c r="F4" s="1"/>
      <c r="G4" s="1"/>
    </row>
    <row r="5" spans="1:7" x14ac:dyDescent="0.25">
      <c r="A5" s="1"/>
      <c r="B5" s="1" t="s">
        <v>1</v>
      </c>
      <c r="C5" s="1"/>
      <c r="D5" s="1"/>
      <c r="E5" s="1"/>
      <c r="F5" s="1"/>
      <c r="G5" s="1"/>
    </row>
    <row r="6" spans="1:7" x14ac:dyDescent="0.25">
      <c r="A6" s="1"/>
      <c r="B6" s="1" t="s">
        <v>2</v>
      </c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25.5" x14ac:dyDescent="0.25">
      <c r="A8" s="34" t="s">
        <v>218</v>
      </c>
      <c r="B8" s="35" t="s">
        <v>219</v>
      </c>
      <c r="C8" s="35" t="s">
        <v>220</v>
      </c>
      <c r="D8" s="35" t="s">
        <v>140</v>
      </c>
      <c r="E8" s="35" t="s">
        <v>141</v>
      </c>
      <c r="F8" s="35" t="s">
        <v>221</v>
      </c>
      <c r="G8" s="36" t="s">
        <v>222</v>
      </c>
    </row>
    <row r="9" spans="1:7" x14ac:dyDescent="0.25">
      <c r="A9" s="37"/>
      <c r="B9" s="38">
        <v>1</v>
      </c>
      <c r="C9" s="38">
        <v>2</v>
      </c>
      <c r="D9" s="38" t="s">
        <v>144</v>
      </c>
      <c r="E9" s="38">
        <v>4</v>
      </c>
      <c r="F9" s="38">
        <v>5</v>
      </c>
      <c r="G9" s="39" t="s">
        <v>223</v>
      </c>
    </row>
    <row r="10" spans="1:7" x14ac:dyDescent="0.25">
      <c r="A10" s="13" t="s">
        <v>224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10">
        <v>0</v>
      </c>
    </row>
    <row r="11" spans="1:7" x14ac:dyDescent="0.25">
      <c r="A11" s="13" t="s">
        <v>225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10">
        <v>0</v>
      </c>
    </row>
    <row r="12" spans="1:7" x14ac:dyDescent="0.25">
      <c r="A12" s="13" t="s">
        <v>226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10">
        <v>0</v>
      </c>
    </row>
    <row r="13" spans="1:7" x14ac:dyDescent="0.25">
      <c r="A13" s="13" t="s">
        <v>227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10">
        <v>0</v>
      </c>
    </row>
    <row r="14" spans="1:7" x14ac:dyDescent="0.25">
      <c r="A14" s="13" t="s">
        <v>228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10">
        <v>0</v>
      </c>
    </row>
    <row r="15" spans="1:7" x14ac:dyDescent="0.25">
      <c r="A15" s="13" t="s">
        <v>229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10">
        <v>0</v>
      </c>
    </row>
    <row r="16" spans="1:7" x14ac:dyDescent="0.25">
      <c r="A16" s="13" t="s">
        <v>230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10">
        <v>0</v>
      </c>
    </row>
    <row r="17" spans="1:8" x14ac:dyDescent="0.25">
      <c r="A17" s="13" t="s">
        <v>231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10">
        <v>0</v>
      </c>
    </row>
    <row r="18" spans="1:8" x14ac:dyDescent="0.25">
      <c r="A18" s="13" t="s">
        <v>229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10">
        <v>0</v>
      </c>
    </row>
    <row r="19" spans="1:8" x14ac:dyDescent="0.25">
      <c r="A19" s="13" t="s">
        <v>230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10">
        <v>0</v>
      </c>
    </row>
    <row r="20" spans="1:8" x14ac:dyDescent="0.25">
      <c r="A20" s="13" t="s">
        <v>232</v>
      </c>
      <c r="B20" s="8">
        <v>33505547.34</v>
      </c>
      <c r="C20" s="8">
        <v>0</v>
      </c>
      <c r="D20" s="8">
        <v>33505547.34</v>
      </c>
      <c r="E20" s="8">
        <v>27925278.210000001</v>
      </c>
      <c r="F20" s="8">
        <v>27925278.210000001</v>
      </c>
      <c r="G20" s="10">
        <v>-5580269.1299999999</v>
      </c>
    </row>
    <row r="21" spans="1:8" x14ac:dyDescent="0.25">
      <c r="A21" s="13" t="s">
        <v>205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10">
        <v>0</v>
      </c>
    </row>
    <row r="22" spans="1:8" x14ac:dyDescent="0.25">
      <c r="A22" s="13" t="s">
        <v>174</v>
      </c>
      <c r="B22" s="8">
        <v>314035151.66000003</v>
      </c>
      <c r="C22" s="8">
        <v>29278414.77</v>
      </c>
      <c r="D22" s="8">
        <v>343313566.43000001</v>
      </c>
      <c r="E22" s="8">
        <v>342762420.63</v>
      </c>
      <c r="F22" s="8">
        <v>342762420.63</v>
      </c>
      <c r="G22" s="10">
        <v>28727268.969999999</v>
      </c>
    </row>
    <row r="23" spans="1:8" x14ac:dyDescent="0.25">
      <c r="A23" s="13" t="s">
        <v>233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10">
        <v>0</v>
      </c>
    </row>
    <row r="24" spans="1:8" x14ac:dyDescent="0.25">
      <c r="A24" s="14" t="s">
        <v>234</v>
      </c>
      <c r="B24" s="9">
        <v>347540699</v>
      </c>
      <c r="C24" s="9">
        <v>29278414.77</v>
      </c>
      <c r="D24" s="9">
        <v>376819113.76999998</v>
      </c>
      <c r="E24" s="9">
        <v>370687698.83999997</v>
      </c>
      <c r="F24" s="9">
        <v>370687698.83999997</v>
      </c>
      <c r="G24" s="11">
        <v>23146999.84</v>
      </c>
      <c r="H24" s="40"/>
    </row>
    <row r="25" spans="1:8" x14ac:dyDescent="0.25">
      <c r="A25" s="14" t="s">
        <v>235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11">
        <v>0</v>
      </c>
      <c r="H25" s="40"/>
    </row>
    <row r="26" spans="1:8" x14ac:dyDescent="0.25">
      <c r="A26" s="13" t="s">
        <v>236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v>0</v>
      </c>
    </row>
    <row r="27" spans="1:8" x14ac:dyDescent="0.25">
      <c r="A27" s="13" t="s">
        <v>237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10">
        <v>0</v>
      </c>
    </row>
    <row r="28" spans="1:8" x14ac:dyDescent="0.25">
      <c r="A28" s="13" t="s">
        <v>238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10">
        <v>0</v>
      </c>
    </row>
    <row r="29" spans="1:8" x14ac:dyDescent="0.25">
      <c r="A29" s="13" t="s">
        <v>239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10">
        <v>0</v>
      </c>
    </row>
    <row r="30" spans="1:8" x14ac:dyDescent="0.25">
      <c r="A30" s="13" t="s">
        <v>240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10">
        <v>0</v>
      </c>
    </row>
    <row r="31" spans="1:8" x14ac:dyDescent="0.25">
      <c r="A31" s="13" t="s">
        <v>241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10">
        <v>0</v>
      </c>
    </row>
    <row r="32" spans="1:8" x14ac:dyDescent="0.25">
      <c r="A32" s="13" t="s">
        <v>242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10">
        <v>0</v>
      </c>
    </row>
    <row r="33" spans="1:8" x14ac:dyDescent="0.25">
      <c r="A33" s="13" t="s">
        <v>240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10">
        <v>0</v>
      </c>
    </row>
    <row r="34" spans="1:8" x14ac:dyDescent="0.25">
      <c r="A34" s="13" t="s">
        <v>241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10">
        <v>0</v>
      </c>
    </row>
    <row r="35" spans="1:8" x14ac:dyDescent="0.25">
      <c r="A35" s="13" t="s">
        <v>133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10">
        <v>0</v>
      </c>
    </row>
    <row r="36" spans="1:8" x14ac:dyDescent="0.25">
      <c r="A36" s="13" t="s">
        <v>132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10">
        <v>0</v>
      </c>
    </row>
    <row r="37" spans="1:8" x14ac:dyDescent="0.25">
      <c r="A37" s="14" t="s">
        <v>243</v>
      </c>
      <c r="B37" s="9">
        <v>347540699</v>
      </c>
      <c r="C37" s="9">
        <v>29278414.77</v>
      </c>
      <c r="D37" s="9">
        <v>376819113.76999998</v>
      </c>
      <c r="E37" s="9">
        <v>370687698.83999997</v>
      </c>
      <c r="F37" s="9">
        <v>370687698.83999997</v>
      </c>
      <c r="G37" s="11">
        <v>23146999.84</v>
      </c>
      <c r="H37" s="40"/>
    </row>
    <row r="38" spans="1:8" x14ac:dyDescent="0.25">
      <c r="A38" s="13" t="s">
        <v>244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10">
        <v>0</v>
      </c>
    </row>
    <row r="39" spans="1:8" x14ac:dyDescent="0.25">
      <c r="A39" s="13" t="s">
        <v>245</v>
      </c>
      <c r="B39" s="8">
        <v>33505547.34</v>
      </c>
      <c r="C39" s="8">
        <v>0</v>
      </c>
      <c r="D39" s="8">
        <v>33505547.34</v>
      </c>
      <c r="E39" s="8">
        <v>27925278.210000001</v>
      </c>
      <c r="F39" s="8">
        <v>27925278.210000001</v>
      </c>
      <c r="G39" s="10">
        <v>-5580269.1299999999</v>
      </c>
    </row>
    <row r="40" spans="1:8" x14ac:dyDescent="0.25">
      <c r="A40" s="13" t="s">
        <v>132</v>
      </c>
      <c r="B40" s="8">
        <v>314035151.66000003</v>
      </c>
      <c r="C40" s="8">
        <v>29278414.77</v>
      </c>
      <c r="D40" s="8">
        <v>343313566.43000001</v>
      </c>
      <c r="E40" s="8">
        <v>342762420.63</v>
      </c>
      <c r="F40" s="8">
        <v>342762420.63</v>
      </c>
      <c r="G40" s="10">
        <v>28727268.969999999</v>
      </c>
    </row>
    <row r="41" spans="1:8" x14ac:dyDescent="0.25">
      <c r="A41" s="14" t="s">
        <v>246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11">
        <v>0</v>
      </c>
      <c r="H41" s="40"/>
    </row>
    <row r="42" spans="1:8" x14ac:dyDescent="0.25">
      <c r="A42" s="13" t="s">
        <v>247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10">
        <v>0</v>
      </c>
    </row>
    <row r="43" spans="1:8" x14ac:dyDescent="0.25">
      <c r="A43" s="14" t="s">
        <v>234</v>
      </c>
      <c r="B43" s="9">
        <v>347540699</v>
      </c>
      <c r="C43" s="9">
        <v>29278414.77</v>
      </c>
      <c r="D43" s="9">
        <v>376819113.76999998</v>
      </c>
      <c r="E43" s="9">
        <v>370687698.83999997</v>
      </c>
      <c r="F43" s="9">
        <v>370687698.83999997</v>
      </c>
      <c r="G43" s="11">
        <v>23146999.84</v>
      </c>
      <c r="H43" s="40"/>
    </row>
    <row r="44" spans="1:8" x14ac:dyDescent="0.25">
      <c r="A44" s="15"/>
      <c r="B44" s="16"/>
      <c r="C44" s="16"/>
      <c r="D44" s="16"/>
      <c r="E44" s="16"/>
      <c r="F44" s="16"/>
      <c r="G44" s="17"/>
    </row>
    <row r="45" spans="1:8" x14ac:dyDescent="0.25">
      <c r="A45" s="7"/>
      <c r="B45" s="7"/>
      <c r="C45" s="7"/>
      <c r="D45" s="7"/>
      <c r="E45" s="7"/>
      <c r="F45" s="7"/>
      <c r="G45" s="7"/>
    </row>
    <row r="46" spans="1:8" x14ac:dyDescent="0.25">
      <c r="A46" t="s">
        <v>6</v>
      </c>
    </row>
  </sheetData>
  <printOptions horizontalCentered="1" verticalCentered="1"/>
  <pageMargins left="0.78740157479861106" right="0.78740157479861106" top="1.3779527559" bottom="1.1811023621999999" header="0.39370078739861109" footer="0.39370078739861109"/>
  <pageSetup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showGridLines="0" workbookViewId="0">
      <selection activeCell="A19" sqref="A19"/>
    </sheetView>
  </sheetViews>
  <sheetFormatPr baseColWidth="10" defaultRowHeight="15" x14ac:dyDescent="0.25"/>
  <cols>
    <col min="1" max="1" width="64.7109375" customWidth="1"/>
    <col min="2" max="12" width="15.7109375" customWidth="1"/>
  </cols>
  <sheetData>
    <row r="1" spans="1:12" x14ac:dyDescent="0.2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 t="s">
        <v>7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" t="s">
        <v>3</v>
      </c>
      <c r="B5" s="3" t="s">
        <v>134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30" x14ac:dyDescent="0.25">
      <c r="A7" s="4" t="s">
        <v>4</v>
      </c>
      <c r="B7" s="5" t="s">
        <v>8</v>
      </c>
      <c r="C7" s="5" t="s">
        <v>9</v>
      </c>
      <c r="D7" s="5" t="s">
        <v>10</v>
      </c>
      <c r="E7" s="5" t="s">
        <v>11</v>
      </c>
      <c r="F7" s="6" t="s">
        <v>12</v>
      </c>
      <c r="G7" s="1"/>
      <c r="H7" s="1"/>
      <c r="I7" s="1"/>
      <c r="J7" s="1"/>
      <c r="K7" s="1"/>
      <c r="L7" s="1"/>
    </row>
    <row r="8" spans="1:12" x14ac:dyDescent="0.25">
      <c r="A8" s="25" t="s">
        <v>13</v>
      </c>
      <c r="B8" s="26"/>
      <c r="C8" s="26"/>
      <c r="D8" s="26"/>
      <c r="E8" s="26"/>
      <c r="F8" s="27"/>
    </row>
    <row r="9" spans="1:12" x14ac:dyDescent="0.25">
      <c r="A9" s="28" t="s">
        <v>14</v>
      </c>
      <c r="B9" s="29">
        <v>12719386.609999999</v>
      </c>
      <c r="C9" s="29">
        <v>4459838881.1800003</v>
      </c>
      <c r="D9" s="29">
        <v>4443605830.6400003</v>
      </c>
      <c r="E9" s="29">
        <v>28952437.149999999</v>
      </c>
      <c r="F9" s="30">
        <v>16233050.539999999</v>
      </c>
    </row>
    <row r="10" spans="1:12" x14ac:dyDescent="0.25">
      <c r="A10" s="31" t="s">
        <v>15</v>
      </c>
      <c r="B10" s="32">
        <v>7819586.0899999999</v>
      </c>
      <c r="C10" s="24">
        <v>4387720098.6099997</v>
      </c>
      <c r="D10" s="24">
        <v>4371303092.1199999</v>
      </c>
      <c r="E10" s="32">
        <v>24236592.579999998</v>
      </c>
      <c r="F10" s="33">
        <v>16417006.49</v>
      </c>
    </row>
    <row r="11" spans="1:12" x14ac:dyDescent="0.25">
      <c r="A11" s="31" t="s">
        <v>16</v>
      </c>
      <c r="B11" s="32">
        <v>4864905.51</v>
      </c>
      <c r="C11" s="32">
        <v>61857996.710000001</v>
      </c>
      <c r="D11" s="32">
        <v>62038574.079999998</v>
      </c>
      <c r="E11" s="32">
        <v>4684328.1399999997</v>
      </c>
      <c r="F11" s="33">
        <v>-180577.37</v>
      </c>
    </row>
    <row r="12" spans="1:12" x14ac:dyDescent="0.25">
      <c r="A12" s="31" t="s">
        <v>17</v>
      </c>
      <c r="B12" s="32">
        <v>0</v>
      </c>
      <c r="C12" s="32">
        <v>0</v>
      </c>
      <c r="D12" s="32">
        <v>0</v>
      </c>
      <c r="E12" s="32">
        <v>0</v>
      </c>
      <c r="F12" s="33">
        <v>0</v>
      </c>
    </row>
    <row r="13" spans="1:12" x14ac:dyDescent="0.25">
      <c r="A13" s="31" t="s">
        <v>18</v>
      </c>
      <c r="B13" s="32">
        <v>0</v>
      </c>
      <c r="C13" s="32">
        <v>0</v>
      </c>
      <c r="D13" s="32">
        <v>0</v>
      </c>
      <c r="E13" s="32">
        <v>0</v>
      </c>
      <c r="F13" s="33">
        <v>0</v>
      </c>
    </row>
    <row r="14" spans="1:12" x14ac:dyDescent="0.25">
      <c r="A14" s="31" t="s">
        <v>19</v>
      </c>
      <c r="B14" s="32">
        <v>0</v>
      </c>
      <c r="C14" s="32">
        <v>9930572.8000000007</v>
      </c>
      <c r="D14" s="32">
        <v>9930572.8000000007</v>
      </c>
      <c r="E14" s="32">
        <v>0</v>
      </c>
      <c r="F14" s="33">
        <v>0</v>
      </c>
    </row>
    <row r="15" spans="1:12" x14ac:dyDescent="0.25">
      <c r="A15" s="31" t="s">
        <v>20</v>
      </c>
      <c r="B15" s="32">
        <v>0</v>
      </c>
      <c r="C15" s="32">
        <v>0</v>
      </c>
      <c r="D15" s="32">
        <v>0</v>
      </c>
      <c r="E15" s="32">
        <v>0</v>
      </c>
      <c r="F15" s="33">
        <v>0</v>
      </c>
    </row>
    <row r="16" spans="1:12" x14ac:dyDescent="0.25">
      <c r="A16" s="31" t="s">
        <v>21</v>
      </c>
      <c r="B16" s="32">
        <v>34895.01</v>
      </c>
      <c r="C16" s="32">
        <v>330213.06</v>
      </c>
      <c r="D16" s="32">
        <v>333591.64</v>
      </c>
      <c r="E16" s="32">
        <v>31516.43</v>
      </c>
      <c r="F16" s="33">
        <v>-3378.58</v>
      </c>
    </row>
  </sheetData>
  <printOptions horizontalCentered="1"/>
  <pageMargins left="0.78740157480314965" right="0.78740157480314965" top="1.3779527559055118" bottom="1.1811023622047245" header="0.39370078740157483" footer="0.39370078740157483"/>
  <pageSetup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showGridLines="0" workbookViewId="0">
      <selection activeCell="A15" sqref="A15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x14ac:dyDescent="0.2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 t="s">
        <v>74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" t="s">
        <v>3</v>
      </c>
      <c r="B5" s="3" t="s">
        <v>134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4" t="s">
        <v>4</v>
      </c>
      <c r="B7" s="5">
        <v>2018</v>
      </c>
      <c r="C7" s="5">
        <v>2017</v>
      </c>
      <c r="D7" s="5" t="s">
        <v>4</v>
      </c>
      <c r="E7" s="5">
        <v>2018</v>
      </c>
      <c r="F7" s="6">
        <v>2017</v>
      </c>
      <c r="G7" s="1"/>
      <c r="H7" s="1"/>
      <c r="I7" s="1"/>
      <c r="J7" s="1"/>
      <c r="K7" s="1"/>
      <c r="L7" s="1"/>
    </row>
    <row r="8" spans="1:12" x14ac:dyDescent="0.25">
      <c r="A8" s="12" t="s">
        <v>75</v>
      </c>
      <c r="B8" s="18"/>
      <c r="C8" s="18"/>
      <c r="D8" s="18" t="s">
        <v>76</v>
      </c>
      <c r="E8" s="18"/>
      <c r="F8" s="19"/>
    </row>
    <row r="9" spans="1:12" x14ac:dyDescent="0.25">
      <c r="A9" s="14" t="s">
        <v>77</v>
      </c>
      <c r="B9" s="20"/>
      <c r="C9" s="20"/>
      <c r="D9" s="20" t="s">
        <v>78</v>
      </c>
      <c r="E9" s="20"/>
      <c r="F9" s="21"/>
    </row>
    <row r="10" spans="1:12" x14ac:dyDescent="0.25">
      <c r="A10" s="13" t="s">
        <v>79</v>
      </c>
      <c r="B10" s="8">
        <v>24236592.579999998</v>
      </c>
      <c r="C10" s="8">
        <v>39119721.520000003</v>
      </c>
      <c r="D10" s="23" t="s">
        <v>80</v>
      </c>
      <c r="E10" s="8">
        <v>19746020.149999999</v>
      </c>
      <c r="F10" s="10">
        <v>20430565.280000001</v>
      </c>
    </row>
    <row r="11" spans="1:12" x14ac:dyDescent="0.25">
      <c r="A11" s="13" t="s">
        <v>81</v>
      </c>
      <c r="B11" s="8">
        <v>4684328.1399999997</v>
      </c>
      <c r="C11" s="8">
        <v>5187650.5199999996</v>
      </c>
      <c r="D11" s="23" t="s">
        <v>82</v>
      </c>
      <c r="E11" s="8">
        <v>0</v>
      </c>
      <c r="F11" s="10">
        <v>0</v>
      </c>
    </row>
    <row r="12" spans="1:12" x14ac:dyDescent="0.25">
      <c r="A12" s="13" t="s">
        <v>83</v>
      </c>
      <c r="B12" s="8">
        <v>0</v>
      </c>
      <c r="C12" s="8">
        <v>0</v>
      </c>
      <c r="D12" s="23" t="s">
        <v>84</v>
      </c>
      <c r="E12" s="8">
        <v>0</v>
      </c>
      <c r="F12" s="10">
        <v>0</v>
      </c>
    </row>
    <row r="13" spans="1:12" x14ac:dyDescent="0.25">
      <c r="A13" s="13" t="s">
        <v>85</v>
      </c>
      <c r="B13" s="8">
        <v>0</v>
      </c>
      <c r="C13" s="8">
        <v>0</v>
      </c>
      <c r="D13" s="23" t="s">
        <v>86</v>
      </c>
      <c r="E13" s="8">
        <v>0</v>
      </c>
      <c r="F13" s="10">
        <v>0</v>
      </c>
    </row>
    <row r="14" spans="1:12" x14ac:dyDescent="0.25">
      <c r="A14" s="13" t="s">
        <v>87</v>
      </c>
      <c r="B14" s="8">
        <v>0</v>
      </c>
      <c r="C14" s="8">
        <v>0</v>
      </c>
      <c r="D14" s="23" t="s">
        <v>88</v>
      </c>
      <c r="E14" s="8">
        <v>0</v>
      </c>
      <c r="F14" s="10">
        <v>0</v>
      </c>
    </row>
    <row r="15" spans="1:12" ht="26.25" x14ac:dyDescent="0.25">
      <c r="A15" s="13" t="s">
        <v>89</v>
      </c>
      <c r="B15" s="8">
        <v>0</v>
      </c>
      <c r="C15" s="8">
        <v>0</v>
      </c>
      <c r="D15" s="23" t="s">
        <v>90</v>
      </c>
      <c r="E15" s="8">
        <v>0</v>
      </c>
      <c r="F15" s="10">
        <v>0</v>
      </c>
    </row>
    <row r="16" spans="1:12" x14ac:dyDescent="0.25">
      <c r="A16" s="13" t="s">
        <v>91</v>
      </c>
      <c r="B16" s="8">
        <v>31516.43</v>
      </c>
      <c r="C16" s="8">
        <v>40860.120000000003</v>
      </c>
      <c r="D16" s="23" t="s">
        <v>92</v>
      </c>
      <c r="E16" s="8">
        <v>0</v>
      </c>
      <c r="F16" s="10">
        <v>0</v>
      </c>
    </row>
    <row r="17" spans="1:6" x14ac:dyDescent="0.25">
      <c r="A17" s="14" t="s">
        <v>93</v>
      </c>
      <c r="B17" s="9">
        <v>28952437.149999999</v>
      </c>
      <c r="C17" s="9">
        <v>44348232.159999996</v>
      </c>
      <c r="D17" s="23" t="s">
        <v>94</v>
      </c>
      <c r="E17" s="8">
        <v>1077487.5900000001</v>
      </c>
      <c r="F17" s="10">
        <v>259626.22</v>
      </c>
    </row>
    <row r="18" spans="1:6" x14ac:dyDescent="0.25">
      <c r="A18" s="14" t="s">
        <v>95</v>
      </c>
      <c r="B18" s="20"/>
      <c r="C18" s="20"/>
      <c r="D18" s="20" t="s">
        <v>96</v>
      </c>
      <c r="E18" s="9">
        <v>20823507.739999998</v>
      </c>
      <c r="F18" s="11">
        <v>20690191.5</v>
      </c>
    </row>
    <row r="19" spans="1:6" x14ac:dyDescent="0.25">
      <c r="A19" s="13" t="s">
        <v>97</v>
      </c>
      <c r="B19" s="8">
        <v>0</v>
      </c>
      <c r="C19" s="8">
        <v>0</v>
      </c>
      <c r="D19" s="20" t="s">
        <v>98</v>
      </c>
      <c r="E19" s="20"/>
      <c r="F19" s="21"/>
    </row>
    <row r="20" spans="1:6" x14ac:dyDescent="0.25">
      <c r="A20" s="13" t="s">
        <v>99</v>
      </c>
      <c r="B20" s="8">
        <v>0</v>
      </c>
      <c r="C20" s="8">
        <v>0</v>
      </c>
      <c r="D20" s="23" t="s">
        <v>100</v>
      </c>
      <c r="E20" s="8">
        <v>0</v>
      </c>
      <c r="F20" s="10">
        <v>0</v>
      </c>
    </row>
    <row r="21" spans="1:6" x14ac:dyDescent="0.25">
      <c r="A21" s="13" t="s">
        <v>28</v>
      </c>
      <c r="B21" s="8">
        <v>130000</v>
      </c>
      <c r="C21" s="8">
        <v>130000</v>
      </c>
      <c r="D21" s="23" t="s">
        <v>101</v>
      </c>
      <c r="E21" s="8">
        <v>0</v>
      </c>
      <c r="F21" s="10">
        <v>0</v>
      </c>
    </row>
    <row r="22" spans="1:6" x14ac:dyDescent="0.25">
      <c r="A22" s="13" t="s">
        <v>30</v>
      </c>
      <c r="B22" s="8">
        <v>57499753.729999997</v>
      </c>
      <c r="C22" s="8">
        <v>57217334.170000002</v>
      </c>
      <c r="D22" s="23" t="s">
        <v>102</v>
      </c>
      <c r="E22" s="8">
        <v>0</v>
      </c>
      <c r="F22" s="10">
        <v>0</v>
      </c>
    </row>
    <row r="23" spans="1:6" x14ac:dyDescent="0.25">
      <c r="A23" s="13" t="s">
        <v>103</v>
      </c>
      <c r="B23" s="8">
        <v>883781</v>
      </c>
      <c r="C23" s="8">
        <v>883781</v>
      </c>
      <c r="D23" s="23" t="s">
        <v>104</v>
      </c>
      <c r="E23" s="8">
        <v>0</v>
      </c>
      <c r="F23" s="10">
        <v>0</v>
      </c>
    </row>
    <row r="24" spans="1:6" ht="26.25" x14ac:dyDescent="0.25">
      <c r="A24" s="13" t="s">
        <v>105</v>
      </c>
      <c r="B24" s="8">
        <v>0</v>
      </c>
      <c r="C24" s="8">
        <v>0</v>
      </c>
      <c r="D24" s="23" t="s">
        <v>106</v>
      </c>
      <c r="E24" s="8">
        <v>0</v>
      </c>
      <c r="F24" s="10">
        <v>0</v>
      </c>
    </row>
    <row r="25" spans="1:6" x14ac:dyDescent="0.25">
      <c r="A25" s="13" t="s">
        <v>107</v>
      </c>
      <c r="B25" s="8">
        <v>0</v>
      </c>
      <c r="C25" s="8">
        <v>0</v>
      </c>
      <c r="D25" s="23" t="s">
        <v>108</v>
      </c>
      <c r="E25" s="8">
        <v>0</v>
      </c>
      <c r="F25" s="10">
        <v>0</v>
      </c>
    </row>
    <row r="26" spans="1:6" x14ac:dyDescent="0.25">
      <c r="A26" s="13" t="s">
        <v>109</v>
      </c>
      <c r="B26" s="8">
        <v>0</v>
      </c>
      <c r="C26" s="8">
        <v>0</v>
      </c>
      <c r="D26" s="23" t="s">
        <v>110</v>
      </c>
      <c r="E26" s="8">
        <v>0</v>
      </c>
      <c r="F26" s="10">
        <v>0</v>
      </c>
    </row>
    <row r="27" spans="1:6" x14ac:dyDescent="0.25">
      <c r="A27" s="13" t="s">
        <v>111</v>
      </c>
      <c r="B27" s="8">
        <v>1193841.3</v>
      </c>
      <c r="C27" s="8">
        <v>161992.76</v>
      </c>
      <c r="D27" s="20" t="s">
        <v>112</v>
      </c>
      <c r="E27" s="9">
        <v>0</v>
      </c>
      <c r="F27" s="11">
        <v>0</v>
      </c>
    </row>
    <row r="28" spans="1:6" x14ac:dyDescent="0.25">
      <c r="A28" s="14" t="s">
        <v>113</v>
      </c>
      <c r="B28" s="9">
        <v>59707376.030000001</v>
      </c>
      <c r="C28" s="9">
        <v>58393107.93</v>
      </c>
      <c r="D28" s="20" t="s">
        <v>114</v>
      </c>
      <c r="E28" s="9">
        <v>20823507.739999998</v>
      </c>
      <c r="F28" s="11">
        <v>20690191.5</v>
      </c>
    </row>
    <row r="29" spans="1:6" x14ac:dyDescent="0.25">
      <c r="A29" s="14" t="s">
        <v>115</v>
      </c>
      <c r="B29" s="9">
        <v>88659813.180000007</v>
      </c>
      <c r="C29" s="9">
        <v>102741340.09</v>
      </c>
      <c r="D29" s="20" t="s">
        <v>116</v>
      </c>
      <c r="E29" s="20"/>
      <c r="F29" s="21"/>
    </row>
    <row r="30" spans="1:6" x14ac:dyDescent="0.25">
      <c r="A30" s="13"/>
      <c r="B30" s="23"/>
      <c r="C30" s="23"/>
      <c r="D30" s="20" t="s">
        <v>117</v>
      </c>
      <c r="E30" s="9">
        <v>77346345.280000001</v>
      </c>
      <c r="F30" s="11">
        <v>58231115.170000002</v>
      </c>
    </row>
    <row r="31" spans="1:6" x14ac:dyDescent="0.25">
      <c r="A31" s="13"/>
      <c r="B31" s="23"/>
      <c r="C31" s="23"/>
      <c r="D31" s="23" t="s">
        <v>118</v>
      </c>
      <c r="E31" s="8">
        <v>57828559.5</v>
      </c>
      <c r="F31" s="10">
        <v>57546139.939999998</v>
      </c>
    </row>
    <row r="32" spans="1:6" x14ac:dyDescent="0.25">
      <c r="A32" s="13"/>
      <c r="B32" s="23"/>
      <c r="C32" s="23"/>
      <c r="D32" s="23" t="s">
        <v>119</v>
      </c>
      <c r="E32" s="8">
        <v>19517785.780000001</v>
      </c>
      <c r="F32" s="10">
        <v>684975.23</v>
      </c>
    </row>
    <row r="33" spans="1:6" x14ac:dyDescent="0.25">
      <c r="A33" s="13"/>
      <c r="B33" s="23"/>
      <c r="C33" s="23"/>
      <c r="D33" s="23" t="s">
        <v>120</v>
      </c>
      <c r="E33" s="8">
        <v>0</v>
      </c>
      <c r="F33" s="10">
        <v>0</v>
      </c>
    </row>
    <row r="34" spans="1:6" x14ac:dyDescent="0.25">
      <c r="A34" s="13"/>
      <c r="B34" s="23"/>
      <c r="C34" s="23"/>
      <c r="D34" s="20" t="s">
        <v>121</v>
      </c>
      <c r="E34" s="9">
        <v>-9510039.8399999999</v>
      </c>
      <c r="F34" s="11">
        <v>23820033.420000002</v>
      </c>
    </row>
    <row r="35" spans="1:6" x14ac:dyDescent="0.25">
      <c r="A35" s="13"/>
      <c r="B35" s="23"/>
      <c r="C35" s="23"/>
      <c r="D35" s="23" t="s">
        <v>122</v>
      </c>
      <c r="E35" s="8">
        <v>36285662.890000001</v>
      </c>
      <c r="F35" s="10">
        <v>4376093.3600000003</v>
      </c>
    </row>
    <row r="36" spans="1:6" x14ac:dyDescent="0.25">
      <c r="A36" s="13"/>
      <c r="B36" s="23"/>
      <c r="C36" s="23"/>
      <c r="D36" s="23" t="s">
        <v>123</v>
      </c>
      <c r="E36" s="8">
        <v>-45795702.729999997</v>
      </c>
      <c r="F36" s="10">
        <v>19443940.059999999</v>
      </c>
    </row>
    <row r="37" spans="1:6" x14ac:dyDescent="0.25">
      <c r="A37" s="13"/>
      <c r="B37" s="23"/>
      <c r="C37" s="23"/>
      <c r="D37" s="23" t="s">
        <v>124</v>
      </c>
      <c r="E37" s="8">
        <v>0</v>
      </c>
      <c r="F37" s="10">
        <v>0</v>
      </c>
    </row>
    <row r="38" spans="1:6" x14ac:dyDescent="0.25">
      <c r="A38" s="13"/>
      <c r="B38" s="23"/>
      <c r="C38" s="23"/>
      <c r="D38" s="23" t="s">
        <v>125</v>
      </c>
      <c r="E38" s="8">
        <v>0</v>
      </c>
      <c r="F38" s="10">
        <v>0</v>
      </c>
    </row>
    <row r="39" spans="1:6" x14ac:dyDescent="0.25">
      <c r="A39" s="13"/>
      <c r="B39" s="23"/>
      <c r="C39" s="23"/>
      <c r="D39" s="23" t="s">
        <v>126</v>
      </c>
      <c r="E39" s="8">
        <v>0</v>
      </c>
      <c r="F39" s="10">
        <v>0</v>
      </c>
    </row>
    <row r="40" spans="1:6" ht="26.25" x14ac:dyDescent="0.25">
      <c r="A40" s="13"/>
      <c r="B40" s="23"/>
      <c r="C40" s="23"/>
      <c r="D40" s="20" t="s">
        <v>127</v>
      </c>
      <c r="E40" s="9">
        <v>0</v>
      </c>
      <c r="F40" s="11">
        <v>0</v>
      </c>
    </row>
    <row r="41" spans="1:6" x14ac:dyDescent="0.25">
      <c r="A41" s="13"/>
      <c r="B41" s="23"/>
      <c r="C41" s="23"/>
      <c r="D41" s="23" t="s">
        <v>128</v>
      </c>
      <c r="E41" s="8">
        <v>0</v>
      </c>
      <c r="F41" s="10">
        <v>0</v>
      </c>
    </row>
    <row r="42" spans="1:6" x14ac:dyDescent="0.25">
      <c r="A42" s="13"/>
      <c r="B42" s="23"/>
      <c r="C42" s="23"/>
      <c r="D42" s="23" t="s">
        <v>129</v>
      </c>
      <c r="E42" s="8">
        <v>0</v>
      </c>
      <c r="F42" s="10">
        <v>0</v>
      </c>
    </row>
    <row r="43" spans="1:6" x14ac:dyDescent="0.25">
      <c r="A43" s="13"/>
      <c r="B43" s="23"/>
      <c r="C43" s="23"/>
      <c r="D43" s="20" t="s">
        <v>130</v>
      </c>
      <c r="E43" s="9">
        <v>67836305.439999998</v>
      </c>
      <c r="F43" s="11">
        <v>82051148.590000004</v>
      </c>
    </row>
    <row r="44" spans="1:6" x14ac:dyDescent="0.25">
      <c r="A44" s="13"/>
      <c r="B44" s="23"/>
      <c r="C44" s="23"/>
      <c r="D44" s="20" t="s">
        <v>131</v>
      </c>
      <c r="E44" s="9">
        <v>88659813.180000007</v>
      </c>
      <c r="F44" s="11">
        <v>102741340.09</v>
      </c>
    </row>
    <row r="45" spans="1:6" x14ac:dyDescent="0.25">
      <c r="A45" s="15"/>
      <c r="B45" s="16"/>
      <c r="C45" s="16"/>
      <c r="D45" s="16"/>
      <c r="E45" s="16"/>
      <c r="F45" s="17"/>
    </row>
    <row r="46" spans="1:6" x14ac:dyDescent="0.25">
      <c r="A46" s="7"/>
      <c r="B46" s="7"/>
      <c r="C46" s="7"/>
      <c r="D46" s="7"/>
      <c r="E46" s="7"/>
      <c r="F46" s="7"/>
    </row>
    <row r="47" spans="1:6" x14ac:dyDescent="0.25">
      <c r="A47" t="s">
        <v>6</v>
      </c>
    </row>
  </sheetData>
  <printOptions horizontalCentered="1" verticalCentered="1"/>
  <pageMargins left="0.78740157479861106" right="0.78740157479861106" top="1.3779527559" bottom="1.1811023621999999" header="0.39370078739861109" footer="0.39370078739861109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Flujo Efectivo</vt:lpstr>
      <vt:lpstr>ANEXO 1</vt:lpstr>
      <vt:lpstr>Hoja1</vt:lpstr>
      <vt:lpstr>Objeto del Gasto</vt:lpstr>
      <vt:lpstr>Análitico Ingresos</vt:lpstr>
      <vt:lpstr>Análitico Activo</vt:lpstr>
      <vt:lpstr>Situación Financiera</vt:lpstr>
      <vt:lpstr>'Objeto del Gasto'!Títulos_a_imprimir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2019-04-10T15:47:13Z</cp:lastPrinted>
  <dcterms:created xsi:type="dcterms:W3CDTF">2018-12-04T15:51:56Z</dcterms:created>
  <dcterms:modified xsi:type="dcterms:W3CDTF">2019-06-17T14:28:05Z</dcterms:modified>
</cp:coreProperties>
</file>