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3.-Informacion Presupuestal\"/>
    </mc:Choice>
  </mc:AlternateContent>
  <bookViews>
    <workbookView xWindow="0" yWindow="0" windowWidth="23955" windowHeight="9225"/>
  </bookViews>
  <sheets>
    <sheet name="Septiembre" sheetId="6" r:id="rId1"/>
    <sheet name="Sept acumulada" sheetId="5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5" l="1"/>
  <c r="F46" i="5"/>
  <c r="F45" i="5"/>
  <c r="I45" i="5" s="1"/>
  <c r="F44" i="5"/>
  <c r="I44" i="5" s="1"/>
  <c r="F43" i="5"/>
  <c r="I43" i="5" s="1"/>
  <c r="H42" i="5"/>
  <c r="G42" i="5"/>
  <c r="E42" i="5"/>
  <c r="D42" i="5"/>
  <c r="F40" i="5"/>
  <c r="I40" i="5" s="1"/>
  <c r="F39" i="5"/>
  <c r="I39" i="5" s="1"/>
  <c r="F38" i="5"/>
  <c r="I38" i="5" s="1"/>
  <c r="F37" i="5"/>
  <c r="I37" i="5" s="1"/>
  <c r="F36" i="5"/>
  <c r="I36" i="5" s="1"/>
  <c r="F35" i="5"/>
  <c r="I35" i="5" s="1"/>
  <c r="F34" i="5"/>
  <c r="I34" i="5" s="1"/>
  <c r="F33" i="5"/>
  <c r="I33" i="5" s="1"/>
  <c r="G32" i="5"/>
  <c r="G31" i="5" s="1"/>
  <c r="E32" i="5"/>
  <c r="D32" i="5"/>
  <c r="F32" i="5" s="1"/>
  <c r="I32" i="5" s="1"/>
  <c r="E31" i="5"/>
  <c r="F29" i="5"/>
  <c r="I29" i="5" s="1"/>
  <c r="F28" i="5"/>
  <c r="I28" i="5" s="1"/>
  <c r="F27" i="5"/>
  <c r="I27" i="5" s="1"/>
  <c r="F26" i="5"/>
  <c r="I26" i="5" s="1"/>
  <c r="F25" i="5"/>
  <c r="I25" i="5" s="1"/>
  <c r="F24" i="5"/>
  <c r="I24" i="5" s="1"/>
  <c r="F23" i="5"/>
  <c r="I23" i="5" s="1"/>
  <c r="H22" i="5"/>
  <c r="G22" i="5"/>
  <c r="E22" i="5"/>
  <c r="D22" i="5"/>
  <c r="F20" i="5"/>
  <c r="I20" i="5" s="1"/>
  <c r="F19" i="5"/>
  <c r="I19" i="5" s="1"/>
  <c r="F18" i="5"/>
  <c r="I18" i="5" s="1"/>
  <c r="F17" i="5"/>
  <c r="I17" i="5" s="1"/>
  <c r="F16" i="5"/>
  <c r="I16" i="5" s="1"/>
  <c r="F15" i="5"/>
  <c r="I15" i="5" s="1"/>
  <c r="F14" i="5"/>
  <c r="I14" i="5" s="1"/>
  <c r="F13" i="5"/>
  <c r="I13" i="5" s="1"/>
  <c r="H12" i="5"/>
  <c r="G12" i="5"/>
  <c r="F12" i="5"/>
  <c r="E12" i="5"/>
  <c r="E48" i="5" s="1"/>
  <c r="D12" i="5"/>
  <c r="B6" i="5"/>
  <c r="B2" i="5"/>
  <c r="F46" i="6"/>
  <c r="I46" i="6" s="1"/>
  <c r="I45" i="6"/>
  <c r="F45" i="6"/>
  <c r="F44" i="6"/>
  <c r="F42" i="6" s="1"/>
  <c r="I43" i="6"/>
  <c r="F43" i="6"/>
  <c r="H42" i="6"/>
  <c r="G42" i="6"/>
  <c r="E42" i="6"/>
  <c r="D42" i="6"/>
  <c r="I40" i="6"/>
  <c r="F40" i="6"/>
  <c r="F39" i="6"/>
  <c r="I39" i="6" s="1"/>
  <c r="I38" i="6"/>
  <c r="F38" i="6"/>
  <c r="F37" i="6"/>
  <c r="I37" i="6" s="1"/>
  <c r="I36" i="6"/>
  <c r="F36" i="6"/>
  <c r="F35" i="6"/>
  <c r="I35" i="6" s="1"/>
  <c r="I34" i="6"/>
  <c r="F34" i="6"/>
  <c r="F33" i="6"/>
  <c r="I33" i="6" s="1"/>
  <c r="H32" i="6"/>
  <c r="H31" i="6" s="1"/>
  <c r="G32" i="6"/>
  <c r="E32" i="6"/>
  <c r="E31" i="6" s="1"/>
  <c r="D32" i="6"/>
  <c r="G31" i="6"/>
  <c r="D31" i="6"/>
  <c r="F31" i="6" s="1"/>
  <c r="I29" i="6"/>
  <c r="F29" i="6"/>
  <c r="F28" i="6"/>
  <c r="I28" i="6" s="1"/>
  <c r="I27" i="6"/>
  <c r="F27" i="6"/>
  <c r="F26" i="6"/>
  <c r="I26" i="6" s="1"/>
  <c r="I25" i="6"/>
  <c r="F25" i="6"/>
  <c r="F24" i="6"/>
  <c r="F22" i="6" s="1"/>
  <c r="I23" i="6"/>
  <c r="F23" i="6"/>
  <c r="H22" i="6"/>
  <c r="G22" i="6"/>
  <c r="E22" i="6"/>
  <c r="D22" i="6"/>
  <c r="I20" i="6"/>
  <c r="F20" i="6"/>
  <c r="F19" i="6"/>
  <c r="I19" i="6" s="1"/>
  <c r="I18" i="6"/>
  <c r="F18" i="6"/>
  <c r="F17" i="6"/>
  <c r="I17" i="6" s="1"/>
  <c r="I16" i="6"/>
  <c r="F16" i="6"/>
  <c r="F15" i="6"/>
  <c r="I15" i="6" s="1"/>
  <c r="I14" i="6"/>
  <c r="F14" i="6"/>
  <c r="F13" i="6"/>
  <c r="I13" i="6" s="1"/>
  <c r="I12" i="6" s="1"/>
  <c r="H12" i="6"/>
  <c r="G12" i="6"/>
  <c r="F12" i="6"/>
  <c r="E12" i="6"/>
  <c r="D12" i="6"/>
  <c r="D48" i="6" s="1"/>
  <c r="B6" i="6"/>
  <c r="I31" i="6" l="1"/>
  <c r="H48" i="6"/>
  <c r="E48" i="6"/>
  <c r="G48" i="5"/>
  <c r="G48" i="6"/>
  <c r="D31" i="5"/>
  <c r="D48" i="5" s="1"/>
  <c r="I31" i="5"/>
  <c r="I12" i="5"/>
  <c r="I22" i="5"/>
  <c r="I42" i="5"/>
  <c r="F22" i="5"/>
  <c r="F48" i="5" s="1"/>
  <c r="F31" i="5"/>
  <c r="H32" i="5"/>
  <c r="H31" i="5" s="1"/>
  <c r="H48" i="5" s="1"/>
  <c r="F42" i="5"/>
  <c r="F48" i="6"/>
  <c r="I42" i="6"/>
  <c r="F32" i="6"/>
  <c r="I32" i="6" s="1"/>
  <c r="I24" i="6"/>
  <c r="I22" i="6" s="1"/>
  <c r="I48" i="6" s="1"/>
  <c r="I44" i="6"/>
  <c r="I48" i="5" l="1"/>
</calcChain>
</file>

<file path=xl/sharedStrings.xml><?xml version="1.0" encoding="utf-8"?>
<sst xmlns="http://schemas.openxmlformats.org/spreadsheetml/2006/main" count="107" uniqueCount="54">
  <si>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</si>
  <si>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</si>
  <si>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</si>
  <si>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</si>
  <si>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</si>
  <si>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</si>
  <si>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</si>
  <si>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</si>
  <si>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</si>
  <si>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</si>
  <si>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</si>
  <si>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</si>
  <si>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</si>
  <si>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</si>
  <si>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</si>
  <si>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</si>
  <si>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</si>
  <si>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</si>
  <si>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</si>
  <si>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</si>
  <si>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</si>
  <si>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</si>
  <si>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</si>
  <si>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</si>
  <si>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</si>
  <si>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</si>
  <si>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</si>
  <si>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</si>
  <si>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</si>
  <si>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</si>
  <si>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</si>
  <si>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</si>
  <si>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</si>
  <si>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</si>
  <si>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</si>
  <si>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</si>
  <si>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</si>
  <si>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</si>
  <si>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</si>
  <si>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</si>
  <si>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</si>
  <si>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</si>
  <si>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</si>
  <si>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</si>
  <si>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</si>
  <si>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</si>
  <si>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Cuenta Pública 2019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</si>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</sst>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3" fontId="6" fillId="0" borderId="15" xfId="0" applyNumberFormat="1" applyFont="1" applyFill="1" applyBorder="1" applyAlignment="1" applyProtection="1">
      <alignment horizontal="right" vertical="top"/>
    </xf>
    <xf numFmtId="4" fontId="7" fillId="0" borderId="15" xfId="0" applyNumberFormat="1" applyFont="1" applyFill="1" applyBorder="1" applyAlignment="1">
      <alignment horizontal="right" vertical="top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3" fontId="6" fillId="3" borderId="15" xfId="0" applyNumberFormat="1" applyFont="1" applyFill="1" applyBorder="1" applyAlignment="1" applyProtection="1">
      <alignment horizontal="right" vertical="top"/>
    </xf>
    <xf numFmtId="4" fontId="7" fillId="3" borderId="15" xfId="0" applyNumberFormat="1" applyFont="1" applyFill="1" applyBorder="1" applyAlignment="1">
      <alignment horizontal="right" vertical="top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 vertical="top"/>
    </xf>
    <xf numFmtId="164" fontId="5" fillId="2" borderId="9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7" xfId="0" applyBorder="1"/>
    <xf numFmtId="0" fontId="8" fillId="0" borderId="0" xfId="0" applyFont="1"/>
    <xf numFmtId="0" fontId="0" fillId="0" borderId="0" xfId="0" applyBorder="1"/>
    <xf numFmtId="0" fontId="3" fillId="0" borderId="0" xfId="0" applyFont="1" applyBorder="1"/>
    <xf numFmtId="0" fontId="8" fillId="0" borderId="0" xfId="0" applyFont="1" applyBorder="1"/>
    <xf numFmtId="0" fontId="10" fillId="0" borderId="0" xfId="0" applyFont="1"/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ales%20sept/3%20Informaci&#243;n%20Presupuestaria%20Sep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ales%20sept/3%20Informaci&#243;n%20Presupuestaria%20Sep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  <sheetName val="Hoja1"/>
    </sheetNames>
    <sheetDataSet>
      <sheetData sheetId="0">
        <row r="10">
          <cell r="B10" t="str">
            <v>Del 1 al 30 de Septiembre de 2019</v>
          </cell>
        </row>
      </sheetData>
      <sheetData sheetId="1">
        <row r="7">
          <cell r="B7" t="str">
            <v>Del 1 al 30 de Septiembre de 2019</v>
          </cell>
        </row>
      </sheetData>
      <sheetData sheetId="2">
        <row r="6">
          <cell r="B6" t="str">
            <v>Del 1 al 30 de Septiembre de 2019</v>
          </cell>
        </row>
        <row r="12">
          <cell r="D12">
            <v>1644946</v>
          </cell>
          <cell r="E12">
            <v>82941.78</v>
          </cell>
          <cell r="G12">
            <v>1619707.23</v>
          </cell>
          <cell r="H12">
            <v>1619707.23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2019</v>
          </cell>
        </row>
        <row r="10">
          <cell r="B10" t="str">
            <v>Del 1 de Enero al 30 de Septiembre de 2019</v>
          </cell>
        </row>
        <row r="16">
          <cell r="D16">
            <v>15177679</v>
          </cell>
          <cell r="E16">
            <v>3050707.4</v>
          </cell>
          <cell r="G16">
            <v>17028532.98</v>
          </cell>
        </row>
      </sheetData>
      <sheetData sheetId="1"/>
      <sheetData sheetId="2">
        <row r="2">
          <cell r="B2" t="str">
            <v>Cuenta Pública 2019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6"/>
  <sheetViews>
    <sheetView tabSelected="1" workbookViewId="0">
      <selection activeCell="B50" sqref="B50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4" t="s">
        <v>46</v>
      </c>
      <c r="C2" s="65"/>
      <c r="D2" s="65"/>
      <c r="E2" s="65"/>
      <c r="F2" s="65"/>
      <c r="G2" s="65"/>
      <c r="H2" s="65"/>
      <c r="I2" s="66"/>
    </row>
    <row r="3" spans="2:9" ht="15" x14ac:dyDescent="0.2">
      <c r="B3" s="67" t="s">
        <v>0</v>
      </c>
      <c r="C3" s="68"/>
      <c r="D3" s="68"/>
      <c r="E3" s="68"/>
      <c r="F3" s="68"/>
      <c r="G3" s="68"/>
      <c r="H3" s="68"/>
      <c r="I3" s="69"/>
    </row>
    <row r="4" spans="2:9" ht="15" x14ac:dyDescent="0.2">
      <c r="B4" s="70" t="s">
        <v>1</v>
      </c>
      <c r="C4" s="71"/>
      <c r="D4" s="71"/>
      <c r="E4" s="71"/>
      <c r="F4" s="71"/>
      <c r="G4" s="71"/>
      <c r="H4" s="71"/>
      <c r="I4" s="72"/>
    </row>
    <row r="5" spans="2:9" ht="15" x14ac:dyDescent="0.2">
      <c r="B5" s="70" t="s">
        <v>2</v>
      </c>
      <c r="C5" s="71"/>
      <c r="D5" s="71"/>
      <c r="E5" s="71"/>
      <c r="F5" s="71"/>
      <c r="G5" s="71"/>
      <c r="H5" s="71"/>
      <c r="I5" s="72"/>
    </row>
    <row r="6" spans="2:9" ht="15" x14ac:dyDescent="0.2">
      <c r="B6" s="73" t="str">
        <f>+'[1]Clasific Económica'!B6:I6</f>
        <v>Del 1 al 30 de Septiembre de 2019</v>
      </c>
      <c r="C6" s="74"/>
      <c r="D6" s="74"/>
      <c r="E6" s="74"/>
      <c r="F6" s="74"/>
      <c r="G6" s="74"/>
      <c r="H6" s="74"/>
      <c r="I6" s="75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78" t="s">
        <v>3</v>
      </c>
      <c r="C8" s="79"/>
      <c r="D8" s="84" t="s">
        <v>4</v>
      </c>
      <c r="E8" s="85"/>
      <c r="F8" s="85"/>
      <c r="G8" s="85"/>
      <c r="H8" s="86"/>
      <c r="I8" s="62" t="s">
        <v>5</v>
      </c>
    </row>
    <row r="9" spans="2:9" ht="24" x14ac:dyDescent="0.2">
      <c r="B9" s="80"/>
      <c r="C9" s="81"/>
      <c r="D9" s="49" t="s">
        <v>6</v>
      </c>
      <c r="E9" s="3" t="s">
        <v>7</v>
      </c>
      <c r="F9" s="49" t="s">
        <v>8</v>
      </c>
      <c r="G9" s="49" t="s">
        <v>9</v>
      </c>
      <c r="H9" s="49" t="s">
        <v>10</v>
      </c>
      <c r="I9" s="63"/>
    </row>
    <row r="10" spans="2:9" x14ac:dyDescent="0.2">
      <c r="B10" s="82"/>
      <c r="C10" s="83"/>
      <c r="D10" s="49">
        <v>1</v>
      </c>
      <c r="E10" s="49">
        <v>2</v>
      </c>
      <c r="F10" s="49" t="s">
        <v>11</v>
      </c>
      <c r="G10" s="49">
        <v>4</v>
      </c>
      <c r="H10" s="49">
        <v>5</v>
      </c>
      <c r="I10" s="4" t="s">
        <v>12</v>
      </c>
    </row>
    <row r="11" spans="2:9" s="8" customFormat="1" x14ac:dyDescent="0.2">
      <c r="B11" s="5"/>
      <c r="C11" s="6"/>
      <c r="D11" s="7"/>
      <c r="E11" s="7"/>
      <c r="F11" s="7"/>
      <c r="G11" s="7"/>
      <c r="H11" s="7"/>
      <c r="I11" s="7"/>
    </row>
    <row r="12" spans="2:9" s="8" customFormat="1" x14ac:dyDescent="0.2">
      <c r="B12" s="60" t="s">
        <v>13</v>
      </c>
      <c r="C12" s="61"/>
      <c r="D12" s="9">
        <f t="shared" ref="D12:I12" si="0">SUM(D13:D20)</f>
        <v>0</v>
      </c>
      <c r="E12" s="9">
        <f t="shared" si="0"/>
        <v>0</v>
      </c>
      <c r="F12" s="9">
        <f>SUM(F13:F20)</f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</row>
    <row r="13" spans="2:9" s="8" customFormat="1" x14ac:dyDescent="0.2">
      <c r="B13" s="58" t="s">
        <v>14</v>
      </c>
      <c r="C13" s="59"/>
      <c r="D13" s="10"/>
      <c r="E13" s="10"/>
      <c r="F13" s="11">
        <f t="shared" ref="F13:F20" si="1">IF(AND(D13&gt;=0,E13&gt;=0),(D13+E13),"-")</f>
        <v>0</v>
      </c>
      <c r="G13" s="10"/>
      <c r="H13" s="10"/>
      <c r="I13" s="11">
        <f t="shared" ref="I13:I20" si="2">IF(AND(F13&gt;=0,G13&gt;=0),(F13-G13),"-")</f>
        <v>0</v>
      </c>
    </row>
    <row r="14" spans="2:9" s="8" customFormat="1" x14ac:dyDescent="0.2">
      <c r="B14" s="58" t="s">
        <v>15</v>
      </c>
      <c r="C14" s="59"/>
      <c r="D14" s="10"/>
      <c r="E14" s="10"/>
      <c r="F14" s="11">
        <f t="shared" si="1"/>
        <v>0</v>
      </c>
      <c r="G14" s="10"/>
      <c r="H14" s="10"/>
      <c r="I14" s="11">
        <f t="shared" si="2"/>
        <v>0</v>
      </c>
    </row>
    <row r="15" spans="2:9" s="8" customFormat="1" x14ac:dyDescent="0.2">
      <c r="B15" s="58" t="s">
        <v>16</v>
      </c>
      <c r="C15" s="59"/>
      <c r="D15" s="10"/>
      <c r="E15" s="10"/>
      <c r="F15" s="11">
        <f t="shared" si="1"/>
        <v>0</v>
      </c>
      <c r="G15" s="10"/>
      <c r="H15" s="10"/>
      <c r="I15" s="11">
        <f t="shared" si="2"/>
        <v>0</v>
      </c>
    </row>
    <row r="16" spans="2:9" s="8" customFormat="1" x14ac:dyDescent="0.2">
      <c r="B16" s="58" t="s">
        <v>17</v>
      </c>
      <c r="C16" s="59"/>
      <c r="D16" s="10"/>
      <c r="E16" s="10"/>
      <c r="F16" s="11">
        <f t="shared" si="1"/>
        <v>0</v>
      </c>
      <c r="G16" s="10"/>
      <c r="H16" s="10"/>
      <c r="I16" s="11">
        <f t="shared" si="2"/>
        <v>0</v>
      </c>
    </row>
    <row r="17" spans="2:9" s="8" customFormat="1" x14ac:dyDescent="0.2">
      <c r="B17" s="58" t="s">
        <v>18</v>
      </c>
      <c r="C17" s="59"/>
      <c r="D17" s="10"/>
      <c r="E17" s="10"/>
      <c r="F17" s="11">
        <f t="shared" si="1"/>
        <v>0</v>
      </c>
      <c r="G17" s="10"/>
      <c r="H17" s="10"/>
      <c r="I17" s="11">
        <f t="shared" si="2"/>
        <v>0</v>
      </c>
    </row>
    <row r="18" spans="2:9" s="8" customFormat="1" x14ac:dyDescent="0.2">
      <c r="B18" s="58" t="s">
        <v>19</v>
      </c>
      <c r="C18" s="59"/>
      <c r="D18" s="10"/>
      <c r="E18" s="10"/>
      <c r="F18" s="11">
        <f t="shared" si="1"/>
        <v>0</v>
      </c>
      <c r="G18" s="10"/>
      <c r="H18" s="10"/>
      <c r="I18" s="11">
        <f t="shared" si="2"/>
        <v>0</v>
      </c>
    </row>
    <row r="19" spans="2:9" s="8" customFormat="1" x14ac:dyDescent="0.2">
      <c r="B19" s="58" t="s">
        <v>20</v>
      </c>
      <c r="C19" s="59"/>
      <c r="D19" s="10"/>
      <c r="E19" s="10"/>
      <c r="F19" s="11">
        <f t="shared" si="1"/>
        <v>0</v>
      </c>
      <c r="G19" s="10"/>
      <c r="H19" s="10"/>
      <c r="I19" s="11">
        <f t="shared" si="2"/>
        <v>0</v>
      </c>
    </row>
    <row r="20" spans="2:9" s="8" customFormat="1" x14ac:dyDescent="0.2">
      <c r="B20" s="58" t="s">
        <v>21</v>
      </c>
      <c r="C20" s="59"/>
      <c r="D20" s="10"/>
      <c r="E20" s="10"/>
      <c r="F20" s="11">
        <f t="shared" si="1"/>
        <v>0</v>
      </c>
      <c r="G20" s="10"/>
      <c r="H20" s="10"/>
      <c r="I20" s="11">
        <f t="shared" si="2"/>
        <v>0</v>
      </c>
    </row>
    <row r="21" spans="2:9" s="8" customFormat="1" x14ac:dyDescent="0.2">
      <c r="B21" s="48"/>
      <c r="C21" s="12"/>
      <c r="D21" s="13"/>
      <c r="E21" s="13"/>
      <c r="F21" s="13"/>
      <c r="G21" s="13"/>
      <c r="H21" s="13"/>
      <c r="I21" s="13"/>
    </row>
    <row r="22" spans="2:9" s="8" customFormat="1" x14ac:dyDescent="0.2">
      <c r="B22" s="60" t="s">
        <v>22</v>
      </c>
      <c r="C22" s="61"/>
      <c r="D22" s="9">
        <f t="shared" ref="D22:I22" si="3">SUM(D23:D29)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  <c r="I22" s="9">
        <f t="shared" si="3"/>
        <v>0</v>
      </c>
    </row>
    <row r="23" spans="2:9" s="8" customFormat="1" x14ac:dyDescent="0.2">
      <c r="B23" s="58" t="s">
        <v>23</v>
      </c>
      <c r="C23" s="59"/>
      <c r="D23" s="14"/>
      <c r="E23" s="14"/>
      <c r="F23" s="11">
        <f t="shared" ref="F23:F29" si="4">IF(AND(D23&gt;=0,E23&gt;=0),(D23+E23),"-")</f>
        <v>0</v>
      </c>
      <c r="G23" s="14"/>
      <c r="H23" s="14"/>
      <c r="I23" s="11">
        <f t="shared" ref="I23:I29" si="5">IF(AND(F23&gt;=0,G23&gt;=0),(F23-G23),"-")</f>
        <v>0</v>
      </c>
    </row>
    <row r="24" spans="2:9" s="8" customFormat="1" x14ac:dyDescent="0.2">
      <c r="B24" s="58" t="s">
        <v>24</v>
      </c>
      <c r="C24" s="59"/>
      <c r="D24" s="14"/>
      <c r="E24" s="14"/>
      <c r="F24" s="11">
        <f t="shared" si="4"/>
        <v>0</v>
      </c>
      <c r="G24" s="14"/>
      <c r="H24" s="14"/>
      <c r="I24" s="11">
        <f t="shared" si="5"/>
        <v>0</v>
      </c>
    </row>
    <row r="25" spans="2:9" s="8" customFormat="1" x14ac:dyDescent="0.2">
      <c r="B25" s="58" t="s">
        <v>25</v>
      </c>
      <c r="C25" s="59"/>
      <c r="D25" s="14"/>
      <c r="E25" s="14"/>
      <c r="F25" s="11">
        <f t="shared" si="4"/>
        <v>0</v>
      </c>
      <c r="G25" s="14"/>
      <c r="H25" s="14"/>
      <c r="I25" s="11">
        <f t="shared" si="5"/>
        <v>0</v>
      </c>
    </row>
    <row r="26" spans="2:9" s="8" customFormat="1" x14ac:dyDescent="0.2">
      <c r="B26" s="58" t="s">
        <v>26</v>
      </c>
      <c r="C26" s="59"/>
      <c r="D26" s="14"/>
      <c r="E26" s="14"/>
      <c r="F26" s="11">
        <f t="shared" si="4"/>
        <v>0</v>
      </c>
      <c r="G26" s="14"/>
      <c r="H26" s="14"/>
      <c r="I26" s="11">
        <f t="shared" si="5"/>
        <v>0</v>
      </c>
    </row>
    <row r="27" spans="2:9" s="8" customFormat="1" x14ac:dyDescent="0.2">
      <c r="B27" s="58" t="s">
        <v>27</v>
      </c>
      <c r="C27" s="59"/>
      <c r="D27" s="14"/>
      <c r="E27" s="14"/>
      <c r="F27" s="11">
        <f t="shared" si="4"/>
        <v>0</v>
      </c>
      <c r="G27" s="14"/>
      <c r="H27" s="14"/>
      <c r="I27" s="11">
        <f t="shared" si="5"/>
        <v>0</v>
      </c>
    </row>
    <row r="28" spans="2:9" s="8" customFormat="1" x14ac:dyDescent="0.2">
      <c r="B28" s="58" t="s">
        <v>28</v>
      </c>
      <c r="C28" s="59"/>
      <c r="D28" s="14"/>
      <c r="E28" s="14"/>
      <c r="F28" s="11">
        <f t="shared" si="4"/>
        <v>0</v>
      </c>
      <c r="G28" s="14"/>
      <c r="H28" s="14"/>
      <c r="I28" s="11">
        <f t="shared" si="5"/>
        <v>0</v>
      </c>
    </row>
    <row r="29" spans="2:9" s="8" customFormat="1" x14ac:dyDescent="0.2">
      <c r="B29" s="58" t="s">
        <v>29</v>
      </c>
      <c r="C29" s="59"/>
      <c r="D29" s="14"/>
      <c r="E29" s="14"/>
      <c r="F29" s="11">
        <f t="shared" si="4"/>
        <v>0</v>
      </c>
      <c r="G29" s="14"/>
      <c r="H29" s="14"/>
      <c r="I29" s="11">
        <f t="shared" si="5"/>
        <v>0</v>
      </c>
    </row>
    <row r="30" spans="2:9" s="8" customFormat="1" x14ac:dyDescent="0.2">
      <c r="B30" s="48"/>
      <c r="C30" s="12"/>
      <c r="D30" s="15"/>
      <c r="E30" s="15"/>
      <c r="F30" s="13"/>
      <c r="G30" s="15"/>
      <c r="H30" s="15"/>
      <c r="I30" s="15"/>
    </row>
    <row r="31" spans="2:9" s="8" customFormat="1" x14ac:dyDescent="0.2">
      <c r="B31" s="60" t="s">
        <v>30</v>
      </c>
      <c r="C31" s="61"/>
      <c r="D31" s="16">
        <f t="shared" ref="D31:H31" si="6">SUM(D32:D40)</f>
        <v>1644946</v>
      </c>
      <c r="E31" s="16">
        <f t="shared" si="6"/>
        <v>82941.78</v>
      </c>
      <c r="F31" s="16">
        <f>D31+E31</f>
        <v>1727887.78</v>
      </c>
      <c r="G31" s="16">
        <f t="shared" si="6"/>
        <v>1619707.23</v>
      </c>
      <c r="H31" s="16">
        <f t="shared" si="6"/>
        <v>1619707.23</v>
      </c>
      <c r="I31" s="16">
        <f>F31-G31</f>
        <v>108180.55000000005</v>
      </c>
    </row>
    <row r="32" spans="2:9" s="8" customFormat="1" x14ac:dyDescent="0.2">
      <c r="B32" s="58" t="s">
        <v>31</v>
      </c>
      <c r="C32" s="59"/>
      <c r="D32" s="17">
        <f>+'[1]Clasific Económica'!D12</f>
        <v>1644946</v>
      </c>
      <c r="E32" s="17">
        <f>+'[1]Clasific Económica'!E12</f>
        <v>82941.78</v>
      </c>
      <c r="F32" s="18">
        <f>D32+E32</f>
        <v>1727887.78</v>
      </c>
      <c r="G32" s="17">
        <f>+'[1]Clasific Económica'!G12:G12</f>
        <v>1619707.23</v>
      </c>
      <c r="H32" s="17">
        <f>+'[1]Clasific Económica'!H12:H12</f>
        <v>1619707.23</v>
      </c>
      <c r="I32" s="18">
        <f>IF(AND(F32&gt;=0,G32&gt;=0),(F32-G32),"-")</f>
        <v>108180.55000000005</v>
      </c>
    </row>
    <row r="33" spans="2:9" s="8" customFormat="1" x14ac:dyDescent="0.2">
      <c r="B33" s="58" t="s">
        <v>32</v>
      </c>
      <c r="C33" s="59"/>
      <c r="D33" s="14"/>
      <c r="E33" s="17"/>
      <c r="F33" s="11">
        <f t="shared" ref="F33:F40" si="7">IF(AND(D33&gt;=0,E33&gt;=0),(D33+E33),"-")</f>
        <v>0</v>
      </c>
      <c r="G33" s="14"/>
      <c r="H33" s="14"/>
      <c r="I33" s="11">
        <f t="shared" ref="I33:I40" si="8">IF(AND(F33&gt;=0,G33&gt;=0),(F33-G33),"-")</f>
        <v>0</v>
      </c>
    </row>
    <row r="34" spans="2:9" s="8" customFormat="1" x14ac:dyDescent="0.2">
      <c r="B34" s="58" t="s">
        <v>33</v>
      </c>
      <c r="C34" s="59"/>
      <c r="D34" s="14"/>
      <c r="E34" s="14"/>
      <c r="F34" s="11">
        <f t="shared" si="7"/>
        <v>0</v>
      </c>
      <c r="G34" s="14"/>
      <c r="H34" s="14"/>
      <c r="I34" s="11">
        <f t="shared" si="8"/>
        <v>0</v>
      </c>
    </row>
    <row r="35" spans="2:9" s="8" customFormat="1" x14ac:dyDescent="0.2">
      <c r="B35" s="58" t="s">
        <v>34</v>
      </c>
      <c r="C35" s="59"/>
      <c r="D35" s="14"/>
      <c r="E35" s="14"/>
      <c r="F35" s="11">
        <f t="shared" si="7"/>
        <v>0</v>
      </c>
      <c r="G35" s="14"/>
      <c r="H35" s="14"/>
      <c r="I35" s="11">
        <f t="shared" si="8"/>
        <v>0</v>
      </c>
    </row>
    <row r="36" spans="2:9" s="8" customFormat="1" x14ac:dyDescent="0.2">
      <c r="B36" s="58" t="s">
        <v>35</v>
      </c>
      <c r="C36" s="59"/>
      <c r="D36" s="14"/>
      <c r="E36" s="14"/>
      <c r="F36" s="11">
        <f t="shared" si="7"/>
        <v>0</v>
      </c>
      <c r="G36" s="14"/>
      <c r="H36" s="14"/>
      <c r="I36" s="11">
        <f t="shared" si="8"/>
        <v>0</v>
      </c>
    </row>
    <row r="37" spans="2:9" s="8" customFormat="1" x14ac:dyDescent="0.2">
      <c r="B37" s="58" t="s">
        <v>36</v>
      </c>
      <c r="C37" s="59"/>
      <c r="D37" s="14"/>
      <c r="E37" s="14"/>
      <c r="F37" s="11">
        <f t="shared" si="7"/>
        <v>0</v>
      </c>
      <c r="G37" s="14"/>
      <c r="H37" s="14"/>
      <c r="I37" s="11">
        <f t="shared" si="8"/>
        <v>0</v>
      </c>
    </row>
    <row r="38" spans="2:9" s="8" customFormat="1" x14ac:dyDescent="0.2">
      <c r="B38" s="58" t="s">
        <v>37</v>
      </c>
      <c r="C38" s="59"/>
      <c r="D38" s="14"/>
      <c r="E38" s="14"/>
      <c r="F38" s="11">
        <f t="shared" si="7"/>
        <v>0</v>
      </c>
      <c r="G38" s="14"/>
      <c r="H38" s="14"/>
      <c r="I38" s="11">
        <f t="shared" si="8"/>
        <v>0</v>
      </c>
    </row>
    <row r="39" spans="2:9" s="8" customFormat="1" x14ac:dyDescent="0.2">
      <c r="B39" s="58" t="s">
        <v>38</v>
      </c>
      <c r="C39" s="59"/>
      <c r="D39" s="14"/>
      <c r="E39" s="14"/>
      <c r="F39" s="11">
        <f>IF(AND(D39&gt;=0,E39&gt;=0),(D39+E39),"-")</f>
        <v>0</v>
      </c>
      <c r="G39" s="14"/>
      <c r="H39" s="14"/>
      <c r="I39" s="11">
        <f t="shared" si="8"/>
        <v>0</v>
      </c>
    </row>
    <row r="40" spans="2:9" s="8" customFormat="1" x14ac:dyDescent="0.2">
      <c r="B40" s="58" t="s">
        <v>39</v>
      </c>
      <c r="C40" s="59"/>
      <c r="D40" s="14"/>
      <c r="E40" s="14"/>
      <c r="F40" s="11">
        <f t="shared" si="7"/>
        <v>0</v>
      </c>
      <c r="G40" s="14"/>
      <c r="H40" s="14"/>
      <c r="I40" s="11">
        <f t="shared" si="8"/>
        <v>0</v>
      </c>
    </row>
    <row r="41" spans="2:9" s="8" customFormat="1" x14ac:dyDescent="0.2">
      <c r="B41" s="48"/>
      <c r="C41" s="12"/>
      <c r="D41" s="15"/>
      <c r="E41" s="15"/>
      <c r="F41" s="15"/>
      <c r="G41" s="15"/>
      <c r="H41" s="15"/>
      <c r="I41" s="15"/>
    </row>
    <row r="42" spans="2:9" s="8" customFormat="1" x14ac:dyDescent="0.2">
      <c r="B42" s="60" t="s">
        <v>40</v>
      </c>
      <c r="C42" s="61"/>
      <c r="D42" s="19">
        <f t="shared" ref="D42:I42" si="9">SUM(D43:D46)</f>
        <v>0</v>
      </c>
      <c r="E42" s="19">
        <f t="shared" si="9"/>
        <v>0</v>
      </c>
      <c r="F42" s="19">
        <f t="shared" si="9"/>
        <v>0</v>
      </c>
      <c r="G42" s="20">
        <f t="shared" si="9"/>
        <v>0</v>
      </c>
      <c r="H42" s="19">
        <f t="shared" si="9"/>
        <v>0</v>
      </c>
      <c r="I42" s="19">
        <f t="shared" si="9"/>
        <v>0</v>
      </c>
    </row>
    <row r="43" spans="2:9" s="8" customFormat="1" x14ac:dyDescent="0.2">
      <c r="B43" s="58" t="s">
        <v>41</v>
      </c>
      <c r="C43" s="59"/>
      <c r="D43" s="14"/>
      <c r="E43" s="14"/>
      <c r="F43" s="11">
        <f>IF(AND(D43&gt;=0,E43&gt;=0),(D43+E43),"-")</f>
        <v>0</v>
      </c>
      <c r="G43" s="14"/>
      <c r="H43" s="14"/>
      <c r="I43" s="11">
        <f>IF(AND(F43&gt;=0,G43&gt;=0),(F43-G43),"-")</f>
        <v>0</v>
      </c>
    </row>
    <row r="44" spans="2:9" s="8" customFormat="1" x14ac:dyDescent="0.2">
      <c r="B44" s="58" t="s">
        <v>42</v>
      </c>
      <c r="C44" s="59"/>
      <c r="D44" s="14"/>
      <c r="E44" s="14"/>
      <c r="F44" s="11">
        <f>IF(AND(D44&gt;=0,E44&gt;=0),(D44+E44),"-")</f>
        <v>0</v>
      </c>
      <c r="G44" s="14"/>
      <c r="H44" s="14"/>
      <c r="I44" s="11">
        <f>IF(AND(F44&gt;=0,G44&gt;=0),(F44-G44),"-")</f>
        <v>0</v>
      </c>
    </row>
    <row r="45" spans="2:9" s="8" customFormat="1" x14ac:dyDescent="0.2">
      <c r="B45" s="58" t="s">
        <v>43</v>
      </c>
      <c r="C45" s="59"/>
      <c r="D45" s="14"/>
      <c r="E45" s="14"/>
      <c r="F45" s="11">
        <f>IF(AND(D45&gt;=0,E45&gt;=0),(D45+E45),"-")</f>
        <v>0</v>
      </c>
      <c r="G45" s="14"/>
      <c r="H45" s="14"/>
      <c r="I45" s="11">
        <f>IF(AND(F45&gt;=0,G45&gt;=0),(F45-G45),"-")</f>
        <v>0</v>
      </c>
    </row>
    <row r="46" spans="2:9" s="8" customFormat="1" x14ac:dyDescent="0.2">
      <c r="B46" s="58" t="s">
        <v>44</v>
      </c>
      <c r="C46" s="59"/>
      <c r="D46" s="14"/>
      <c r="E46" s="14"/>
      <c r="F46" s="11">
        <f>IF(AND(D46&gt;=0,E46&gt;=0),(D46+E46),"-")</f>
        <v>0</v>
      </c>
      <c r="G46" s="14"/>
      <c r="H46" s="14"/>
      <c r="I46" s="11">
        <f>IF(AND(F46&gt;=0,G46&gt;=0),(F46-G46),"-")</f>
        <v>0</v>
      </c>
    </row>
    <row r="47" spans="2:9" s="8" customFormat="1" x14ac:dyDescent="0.2">
      <c r="B47" s="21"/>
      <c r="C47" s="22"/>
      <c r="D47" s="23"/>
      <c r="E47" s="23"/>
      <c r="F47" s="23"/>
      <c r="G47" s="23"/>
      <c r="H47" s="23"/>
      <c r="I47" s="23"/>
    </row>
    <row r="48" spans="2:9" s="8" customFormat="1" x14ac:dyDescent="0.2">
      <c r="B48" s="24"/>
      <c r="C48" s="25" t="s">
        <v>45</v>
      </c>
      <c r="D48" s="26">
        <f t="shared" ref="D48:I48" si="10">SUM(D12,D22,D31,D42)</f>
        <v>1644946</v>
      </c>
      <c r="E48" s="26">
        <f t="shared" si="10"/>
        <v>82941.78</v>
      </c>
      <c r="F48" s="26">
        <f t="shared" si="10"/>
        <v>1727887.78</v>
      </c>
      <c r="G48" s="26">
        <f t="shared" si="10"/>
        <v>1619707.23</v>
      </c>
      <c r="H48" s="26">
        <f t="shared" si="10"/>
        <v>1619707.23</v>
      </c>
      <c r="I48" s="26">
        <f t="shared" si="10"/>
        <v>108180.55000000005</v>
      </c>
    </row>
    <row r="49" spans="2:10" s="8" customFormat="1" x14ac:dyDescent="0.2"/>
    <row r="50" spans="2:10" s="8" customFormat="1" x14ac:dyDescent="0.2">
      <c r="B50" s="57" t="s">
        <v>53</v>
      </c>
    </row>
    <row r="51" spans="2:10" s="8" customFormat="1" x14ac:dyDescent="0.2"/>
    <row r="52" spans="2:10" s="8" customFormat="1" ht="15" x14ac:dyDescent="0.25">
      <c r="B52"/>
      <c r="C52" s="51" t="s">
        <v>47</v>
      </c>
      <c r="E52"/>
      <c r="F52" s="76" t="s">
        <v>48</v>
      </c>
      <c r="G52" s="76"/>
      <c r="J52"/>
    </row>
    <row r="53" spans="2:10" s="8" customFormat="1" ht="15" x14ac:dyDescent="0.25">
      <c r="B53"/>
      <c r="C53"/>
      <c r="D53"/>
      <c r="E53"/>
      <c r="F53"/>
      <c r="G53"/>
      <c r="H53"/>
      <c r="I53"/>
      <c r="J53"/>
    </row>
    <row r="54" spans="2:10" ht="15" x14ac:dyDescent="0.25">
      <c r="B54"/>
      <c r="C54" s="52"/>
      <c r="D54" s="54"/>
      <c r="E54" s="54"/>
      <c r="F54" s="52"/>
      <c r="G54" s="52"/>
      <c r="I54"/>
      <c r="J54" s="54"/>
    </row>
    <row r="55" spans="2:10" ht="15" x14ac:dyDescent="0.25">
      <c r="B55"/>
      <c r="C55" s="51" t="s">
        <v>49</v>
      </c>
      <c r="D55" s="55"/>
      <c r="E55" s="56"/>
      <c r="F55" s="77" t="s">
        <v>50</v>
      </c>
      <c r="G55" s="77"/>
      <c r="H55" s="53"/>
    </row>
    <row r="56" spans="2:10" ht="15" x14ac:dyDescent="0.25">
      <c r="B56"/>
      <c r="C56" s="51" t="s">
        <v>51</v>
      </c>
      <c r="E56" s="53"/>
      <c r="F56" s="76" t="s">
        <v>52</v>
      </c>
      <c r="G56" s="76"/>
      <c r="H56" s="53"/>
      <c r="J56"/>
    </row>
  </sheetData>
  <mergeCells count="43">
    <mergeCell ref="F52:G52"/>
    <mergeCell ref="F55:G55"/>
    <mergeCell ref="F56:G56"/>
    <mergeCell ref="B8:C10"/>
    <mergeCell ref="D8:H8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I8:I9"/>
    <mergeCell ref="B2:I2"/>
    <mergeCell ref="B3:I3"/>
    <mergeCell ref="B4:I4"/>
    <mergeCell ref="B5:I5"/>
    <mergeCell ref="B6:I6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ageMargins left="0.70866141732283472" right="0.70866141732283472" top="0.74803149606299213" bottom="0.74803149606299213" header="0.31496062992125984" footer="0.31496062992125984"/>
  <pageSetup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7"/>
  <sheetViews>
    <sheetView topLeftCell="A34" workbookViewId="0">
      <selection activeCell="B50" sqref="B50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4" t="str">
        <f>+'[2]Clasific Económica'!B2:I2</f>
        <v>Cuenta Pública 2019</v>
      </c>
      <c r="C2" s="65"/>
      <c r="D2" s="65"/>
      <c r="E2" s="65"/>
      <c r="F2" s="65"/>
      <c r="G2" s="65"/>
      <c r="H2" s="65"/>
      <c r="I2" s="66"/>
    </row>
    <row r="3" spans="2:9" ht="15" x14ac:dyDescent="0.2">
      <c r="B3" s="67" t="s">
        <v>0</v>
      </c>
      <c r="C3" s="68"/>
      <c r="D3" s="68"/>
      <c r="E3" s="68"/>
      <c r="F3" s="68"/>
      <c r="G3" s="68"/>
      <c r="H3" s="68"/>
      <c r="I3" s="69"/>
    </row>
    <row r="4" spans="2:9" ht="15" x14ac:dyDescent="0.2">
      <c r="B4" s="70" t="s">
        <v>1</v>
      </c>
      <c r="C4" s="71"/>
      <c r="D4" s="71"/>
      <c r="E4" s="71"/>
      <c r="F4" s="71"/>
      <c r="G4" s="71"/>
      <c r="H4" s="71"/>
      <c r="I4" s="72"/>
    </row>
    <row r="5" spans="2:9" ht="15" x14ac:dyDescent="0.2">
      <c r="B5" s="70" t="s">
        <v>2</v>
      </c>
      <c r="C5" s="71"/>
      <c r="D5" s="71"/>
      <c r="E5" s="71"/>
      <c r="F5" s="71"/>
      <c r="G5" s="71"/>
      <c r="H5" s="71"/>
      <c r="I5" s="72"/>
    </row>
    <row r="6" spans="2:9" ht="15" x14ac:dyDescent="0.2">
      <c r="B6" s="73" t="str">
        <f>+'[2]Clasific Admtva'!B10:I10</f>
        <v>Del 1 de Enero al 30 de Septiembre de 2019</v>
      </c>
      <c r="C6" s="74"/>
      <c r="D6" s="74"/>
      <c r="E6" s="74"/>
      <c r="F6" s="74"/>
      <c r="G6" s="74"/>
      <c r="H6" s="74"/>
      <c r="I6" s="75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78" t="s">
        <v>3</v>
      </c>
      <c r="C8" s="79"/>
      <c r="D8" s="84" t="s">
        <v>4</v>
      </c>
      <c r="E8" s="85"/>
      <c r="F8" s="85"/>
      <c r="G8" s="85"/>
      <c r="H8" s="86"/>
      <c r="I8" s="62" t="s">
        <v>5</v>
      </c>
    </row>
    <row r="9" spans="2:9" ht="24" x14ac:dyDescent="0.2">
      <c r="B9" s="80"/>
      <c r="C9" s="81"/>
      <c r="D9" s="49" t="s">
        <v>6</v>
      </c>
      <c r="E9" s="3" t="s">
        <v>7</v>
      </c>
      <c r="F9" s="49" t="s">
        <v>8</v>
      </c>
      <c r="G9" s="49" t="s">
        <v>9</v>
      </c>
      <c r="H9" s="49" t="s">
        <v>10</v>
      </c>
      <c r="I9" s="63"/>
    </row>
    <row r="10" spans="2:9" x14ac:dyDescent="0.2">
      <c r="B10" s="82"/>
      <c r="C10" s="83"/>
      <c r="D10" s="49">
        <v>1</v>
      </c>
      <c r="E10" s="49">
        <v>2</v>
      </c>
      <c r="F10" s="49" t="s">
        <v>11</v>
      </c>
      <c r="G10" s="49">
        <v>4</v>
      </c>
      <c r="H10" s="49">
        <v>5</v>
      </c>
      <c r="I10" s="4" t="s">
        <v>12</v>
      </c>
    </row>
    <row r="11" spans="2:9" x14ac:dyDescent="0.2">
      <c r="B11" s="27"/>
      <c r="C11" s="28"/>
      <c r="D11" s="29"/>
      <c r="E11" s="29"/>
      <c r="F11" s="29"/>
      <c r="G11" s="29"/>
      <c r="H11" s="29"/>
      <c r="I11" s="29"/>
    </row>
    <row r="12" spans="2:9" x14ac:dyDescent="0.2">
      <c r="B12" s="89" t="s">
        <v>13</v>
      </c>
      <c r="C12" s="90"/>
      <c r="D12" s="30">
        <f t="shared" ref="D12:I12" si="0">SUM(D13:D20)</f>
        <v>0</v>
      </c>
      <c r="E12" s="30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</row>
    <row r="13" spans="2:9" x14ac:dyDescent="0.2">
      <c r="B13" s="87" t="s">
        <v>14</v>
      </c>
      <c r="C13" s="88"/>
      <c r="D13" s="31"/>
      <c r="E13" s="31"/>
      <c r="F13" s="32">
        <f t="shared" ref="F13:F20" si="1">IF(AND(D13&gt;=0,E13&gt;=0),(D13+E13),"-")</f>
        <v>0</v>
      </c>
      <c r="G13" s="31"/>
      <c r="H13" s="31"/>
      <c r="I13" s="32">
        <f t="shared" ref="I13:I20" si="2">IF(AND(F13&gt;=0,G13&gt;=0),(F13-G13),"-")</f>
        <v>0</v>
      </c>
    </row>
    <row r="14" spans="2:9" x14ac:dyDescent="0.2">
      <c r="B14" s="87" t="s">
        <v>15</v>
      </c>
      <c r="C14" s="88"/>
      <c r="D14" s="31"/>
      <c r="E14" s="31"/>
      <c r="F14" s="32">
        <f t="shared" si="1"/>
        <v>0</v>
      </c>
      <c r="G14" s="31"/>
      <c r="H14" s="31"/>
      <c r="I14" s="32">
        <f t="shared" si="2"/>
        <v>0</v>
      </c>
    </row>
    <row r="15" spans="2:9" x14ac:dyDescent="0.2">
      <c r="B15" s="87" t="s">
        <v>16</v>
      </c>
      <c r="C15" s="88"/>
      <c r="D15" s="31"/>
      <c r="E15" s="31"/>
      <c r="F15" s="32">
        <f t="shared" si="1"/>
        <v>0</v>
      </c>
      <c r="G15" s="31"/>
      <c r="H15" s="31"/>
      <c r="I15" s="32">
        <f t="shared" si="2"/>
        <v>0</v>
      </c>
    </row>
    <row r="16" spans="2:9" x14ac:dyDescent="0.2">
      <c r="B16" s="87" t="s">
        <v>17</v>
      </c>
      <c r="C16" s="88"/>
      <c r="D16" s="31"/>
      <c r="E16" s="31"/>
      <c r="F16" s="32">
        <f t="shared" si="1"/>
        <v>0</v>
      </c>
      <c r="G16" s="31"/>
      <c r="H16" s="31"/>
      <c r="I16" s="32">
        <f t="shared" si="2"/>
        <v>0</v>
      </c>
    </row>
    <row r="17" spans="2:9" x14ac:dyDescent="0.2">
      <c r="B17" s="87" t="s">
        <v>18</v>
      </c>
      <c r="C17" s="88"/>
      <c r="D17" s="31"/>
      <c r="E17" s="31"/>
      <c r="F17" s="32">
        <f t="shared" si="1"/>
        <v>0</v>
      </c>
      <c r="G17" s="31"/>
      <c r="H17" s="31"/>
      <c r="I17" s="32">
        <f t="shared" si="2"/>
        <v>0</v>
      </c>
    </row>
    <row r="18" spans="2:9" x14ac:dyDescent="0.2">
      <c r="B18" s="87" t="s">
        <v>19</v>
      </c>
      <c r="C18" s="88"/>
      <c r="D18" s="31"/>
      <c r="E18" s="31"/>
      <c r="F18" s="32">
        <f t="shared" si="1"/>
        <v>0</v>
      </c>
      <c r="G18" s="31"/>
      <c r="H18" s="31"/>
      <c r="I18" s="32">
        <f t="shared" si="2"/>
        <v>0</v>
      </c>
    </row>
    <row r="19" spans="2:9" x14ac:dyDescent="0.2">
      <c r="B19" s="87" t="s">
        <v>20</v>
      </c>
      <c r="C19" s="88"/>
      <c r="D19" s="31"/>
      <c r="E19" s="31"/>
      <c r="F19" s="32">
        <f t="shared" si="1"/>
        <v>0</v>
      </c>
      <c r="G19" s="31"/>
      <c r="H19" s="31"/>
      <c r="I19" s="32">
        <f t="shared" si="2"/>
        <v>0</v>
      </c>
    </row>
    <row r="20" spans="2:9" x14ac:dyDescent="0.2">
      <c r="B20" s="87" t="s">
        <v>21</v>
      </c>
      <c r="C20" s="88"/>
      <c r="D20" s="31"/>
      <c r="E20" s="31"/>
      <c r="F20" s="32">
        <f t="shared" si="1"/>
        <v>0</v>
      </c>
      <c r="G20" s="31"/>
      <c r="H20" s="31"/>
      <c r="I20" s="32">
        <f t="shared" si="2"/>
        <v>0</v>
      </c>
    </row>
    <row r="21" spans="2:9" x14ac:dyDescent="0.2">
      <c r="B21" s="50"/>
      <c r="C21" s="33"/>
      <c r="D21" s="34"/>
      <c r="E21" s="34"/>
      <c r="F21" s="34"/>
      <c r="G21" s="34"/>
      <c r="H21" s="34"/>
      <c r="I21" s="34"/>
    </row>
    <row r="22" spans="2:9" x14ac:dyDescent="0.2">
      <c r="B22" s="89" t="s">
        <v>22</v>
      </c>
      <c r="C22" s="90"/>
      <c r="D22" s="30">
        <f t="shared" ref="D22:I22" si="3">SUM(D23:D29)</f>
        <v>0</v>
      </c>
      <c r="E22" s="30">
        <f t="shared" si="3"/>
        <v>0</v>
      </c>
      <c r="F22" s="30">
        <f t="shared" si="3"/>
        <v>0</v>
      </c>
      <c r="G22" s="30">
        <f t="shared" si="3"/>
        <v>0</v>
      </c>
      <c r="H22" s="30">
        <f t="shared" si="3"/>
        <v>0</v>
      </c>
      <c r="I22" s="30">
        <f t="shared" si="3"/>
        <v>0</v>
      </c>
    </row>
    <row r="23" spans="2:9" x14ac:dyDescent="0.2">
      <c r="B23" s="87" t="s">
        <v>23</v>
      </c>
      <c r="C23" s="88"/>
      <c r="D23" s="35"/>
      <c r="E23" s="35"/>
      <c r="F23" s="32">
        <f t="shared" ref="F23:F29" si="4">IF(AND(D23&gt;=0,E23&gt;=0),(D23+E23),"-")</f>
        <v>0</v>
      </c>
      <c r="G23" s="35"/>
      <c r="H23" s="35"/>
      <c r="I23" s="32">
        <f t="shared" ref="I23:I29" si="5">IF(AND(F23&gt;=0,G23&gt;=0),(F23-G23),"-")</f>
        <v>0</v>
      </c>
    </row>
    <row r="24" spans="2:9" x14ac:dyDescent="0.2">
      <c r="B24" s="87" t="s">
        <v>24</v>
      </c>
      <c r="C24" s="88"/>
      <c r="D24" s="35"/>
      <c r="E24" s="35"/>
      <c r="F24" s="32">
        <f t="shared" si="4"/>
        <v>0</v>
      </c>
      <c r="G24" s="35"/>
      <c r="H24" s="35"/>
      <c r="I24" s="32">
        <f t="shared" si="5"/>
        <v>0</v>
      </c>
    </row>
    <row r="25" spans="2:9" x14ac:dyDescent="0.2">
      <c r="B25" s="87" t="s">
        <v>25</v>
      </c>
      <c r="C25" s="88"/>
      <c r="D25" s="35"/>
      <c r="E25" s="35"/>
      <c r="F25" s="32">
        <f t="shared" si="4"/>
        <v>0</v>
      </c>
      <c r="G25" s="35"/>
      <c r="H25" s="35"/>
      <c r="I25" s="32">
        <f t="shared" si="5"/>
        <v>0</v>
      </c>
    </row>
    <row r="26" spans="2:9" x14ac:dyDescent="0.2">
      <c r="B26" s="87" t="s">
        <v>26</v>
      </c>
      <c r="C26" s="88"/>
      <c r="D26" s="35"/>
      <c r="E26" s="35"/>
      <c r="F26" s="32">
        <f t="shared" si="4"/>
        <v>0</v>
      </c>
      <c r="G26" s="35"/>
      <c r="H26" s="35"/>
      <c r="I26" s="32">
        <f t="shared" si="5"/>
        <v>0</v>
      </c>
    </row>
    <row r="27" spans="2:9" x14ac:dyDescent="0.2">
      <c r="B27" s="87" t="s">
        <v>27</v>
      </c>
      <c r="C27" s="88"/>
      <c r="D27" s="35"/>
      <c r="E27" s="35"/>
      <c r="F27" s="32">
        <f t="shared" si="4"/>
        <v>0</v>
      </c>
      <c r="G27" s="35"/>
      <c r="H27" s="35"/>
      <c r="I27" s="32">
        <f t="shared" si="5"/>
        <v>0</v>
      </c>
    </row>
    <row r="28" spans="2:9" x14ac:dyDescent="0.2">
      <c r="B28" s="87" t="s">
        <v>28</v>
      </c>
      <c r="C28" s="88"/>
      <c r="D28" s="35"/>
      <c r="E28" s="35"/>
      <c r="F28" s="32">
        <f t="shared" si="4"/>
        <v>0</v>
      </c>
      <c r="G28" s="35"/>
      <c r="H28" s="35"/>
      <c r="I28" s="32">
        <f t="shared" si="5"/>
        <v>0</v>
      </c>
    </row>
    <row r="29" spans="2:9" x14ac:dyDescent="0.2">
      <c r="B29" s="87" t="s">
        <v>29</v>
      </c>
      <c r="C29" s="88"/>
      <c r="D29" s="35"/>
      <c r="E29" s="35"/>
      <c r="F29" s="32">
        <f t="shared" si="4"/>
        <v>0</v>
      </c>
      <c r="G29" s="35"/>
      <c r="H29" s="35"/>
      <c r="I29" s="32">
        <f t="shared" si="5"/>
        <v>0</v>
      </c>
    </row>
    <row r="30" spans="2:9" x14ac:dyDescent="0.2">
      <c r="B30" s="50"/>
      <c r="C30" s="33"/>
      <c r="D30" s="36"/>
      <c r="E30" s="36"/>
      <c r="F30" s="34"/>
      <c r="G30" s="36"/>
      <c r="H30" s="36"/>
      <c r="I30" s="36"/>
    </row>
    <row r="31" spans="2:9" x14ac:dyDescent="0.2">
      <c r="B31" s="89" t="s">
        <v>30</v>
      </c>
      <c r="C31" s="90"/>
      <c r="D31" s="37">
        <f t="shared" ref="D31:I31" si="6">SUM(D32:D40)</f>
        <v>15177679</v>
      </c>
      <c r="E31" s="37">
        <f t="shared" si="6"/>
        <v>3050707.4</v>
      </c>
      <c r="F31" s="37">
        <f t="shared" si="6"/>
        <v>18228386.399999999</v>
      </c>
      <c r="G31" s="37">
        <f t="shared" si="6"/>
        <v>17028532.98</v>
      </c>
      <c r="H31" s="37">
        <f t="shared" si="6"/>
        <v>17028532.98</v>
      </c>
      <c r="I31" s="37">
        <f t="shared" si="6"/>
        <v>1199853.4199999981</v>
      </c>
    </row>
    <row r="32" spans="2:9" x14ac:dyDescent="0.2">
      <c r="B32" s="87" t="s">
        <v>31</v>
      </c>
      <c r="C32" s="88"/>
      <c r="D32" s="38">
        <f>+'[2]Clasific Admtva'!D16</f>
        <v>15177679</v>
      </c>
      <c r="E32" s="38">
        <f>+'[2]Clasific Admtva'!E16</f>
        <v>3050707.4</v>
      </c>
      <c r="F32" s="39">
        <f>D32+E32</f>
        <v>18228386.399999999</v>
      </c>
      <c r="G32" s="38">
        <f>+'[2]Clasific Admtva'!G16</f>
        <v>17028532.98</v>
      </c>
      <c r="H32" s="38">
        <f>+G32</f>
        <v>17028532.98</v>
      </c>
      <c r="I32" s="39">
        <f t="shared" ref="I32:I40" si="7">IF(AND(F32&gt;=0,G32&gt;=0),(F32-G32),"-")</f>
        <v>1199853.4199999981</v>
      </c>
    </row>
    <row r="33" spans="2:9" x14ac:dyDescent="0.2">
      <c r="B33" s="87" t="s">
        <v>32</v>
      </c>
      <c r="C33" s="88"/>
      <c r="D33" s="35"/>
      <c r="E33" s="35"/>
      <c r="F33" s="32">
        <f t="shared" ref="F33:F40" si="8">IF(AND(D33&gt;=0,E33&gt;=0),(D33+E33),"-")</f>
        <v>0</v>
      </c>
      <c r="G33" s="35"/>
      <c r="H33" s="35"/>
      <c r="I33" s="32">
        <f t="shared" si="7"/>
        <v>0</v>
      </c>
    </row>
    <row r="34" spans="2:9" x14ac:dyDescent="0.2">
      <c r="B34" s="87" t="s">
        <v>33</v>
      </c>
      <c r="C34" s="88"/>
      <c r="D34" s="35"/>
      <c r="E34" s="35"/>
      <c r="F34" s="32">
        <f t="shared" si="8"/>
        <v>0</v>
      </c>
      <c r="G34" s="35"/>
      <c r="H34" s="35"/>
      <c r="I34" s="32">
        <f t="shared" si="7"/>
        <v>0</v>
      </c>
    </row>
    <row r="35" spans="2:9" x14ac:dyDescent="0.2">
      <c r="B35" s="87" t="s">
        <v>34</v>
      </c>
      <c r="C35" s="88"/>
      <c r="D35" s="35"/>
      <c r="E35" s="35"/>
      <c r="F35" s="32">
        <f t="shared" si="8"/>
        <v>0</v>
      </c>
      <c r="G35" s="35"/>
      <c r="H35" s="35"/>
      <c r="I35" s="32">
        <f t="shared" si="7"/>
        <v>0</v>
      </c>
    </row>
    <row r="36" spans="2:9" x14ac:dyDescent="0.2">
      <c r="B36" s="87" t="s">
        <v>35</v>
      </c>
      <c r="C36" s="88"/>
      <c r="D36" s="35"/>
      <c r="E36" s="35"/>
      <c r="F36" s="32">
        <f t="shared" si="8"/>
        <v>0</v>
      </c>
      <c r="G36" s="35"/>
      <c r="H36" s="35"/>
      <c r="I36" s="32">
        <f t="shared" si="7"/>
        <v>0</v>
      </c>
    </row>
    <row r="37" spans="2:9" x14ac:dyDescent="0.2">
      <c r="B37" s="87" t="s">
        <v>36</v>
      </c>
      <c r="C37" s="88"/>
      <c r="D37" s="35"/>
      <c r="E37" s="35"/>
      <c r="F37" s="32">
        <f t="shared" si="8"/>
        <v>0</v>
      </c>
      <c r="G37" s="35"/>
      <c r="H37" s="35"/>
      <c r="I37" s="32">
        <f t="shared" si="7"/>
        <v>0</v>
      </c>
    </row>
    <row r="38" spans="2:9" x14ac:dyDescent="0.2">
      <c r="B38" s="87" t="s">
        <v>37</v>
      </c>
      <c r="C38" s="88"/>
      <c r="D38" s="35"/>
      <c r="E38" s="35"/>
      <c r="F38" s="32">
        <f t="shared" si="8"/>
        <v>0</v>
      </c>
      <c r="G38" s="35"/>
      <c r="H38" s="35"/>
      <c r="I38" s="32">
        <f t="shared" si="7"/>
        <v>0</v>
      </c>
    </row>
    <row r="39" spans="2:9" x14ac:dyDescent="0.2">
      <c r="B39" s="87" t="s">
        <v>38</v>
      </c>
      <c r="C39" s="88"/>
      <c r="D39" s="35"/>
      <c r="E39" s="35"/>
      <c r="F39" s="32">
        <f t="shared" si="8"/>
        <v>0</v>
      </c>
      <c r="G39" s="35"/>
      <c r="H39" s="35"/>
      <c r="I39" s="32">
        <f t="shared" si="7"/>
        <v>0</v>
      </c>
    </row>
    <row r="40" spans="2:9" x14ac:dyDescent="0.2">
      <c r="B40" s="87" t="s">
        <v>39</v>
      </c>
      <c r="C40" s="88"/>
      <c r="D40" s="35"/>
      <c r="E40" s="35"/>
      <c r="F40" s="32">
        <f t="shared" si="8"/>
        <v>0</v>
      </c>
      <c r="G40" s="35"/>
      <c r="H40" s="35"/>
      <c r="I40" s="32">
        <f t="shared" si="7"/>
        <v>0</v>
      </c>
    </row>
    <row r="41" spans="2:9" x14ac:dyDescent="0.2">
      <c r="B41" s="50"/>
      <c r="C41" s="33"/>
      <c r="D41" s="36"/>
      <c r="E41" s="36"/>
      <c r="F41" s="36"/>
      <c r="G41" s="36"/>
      <c r="H41" s="36"/>
      <c r="I41" s="36"/>
    </row>
    <row r="42" spans="2:9" x14ac:dyDescent="0.2">
      <c r="B42" s="89" t="s">
        <v>40</v>
      </c>
      <c r="C42" s="90"/>
      <c r="D42" s="40">
        <f t="shared" ref="D42:I42" si="9">SUM(D43:D46)</f>
        <v>0</v>
      </c>
      <c r="E42" s="40">
        <f t="shared" si="9"/>
        <v>0</v>
      </c>
      <c r="F42" s="40">
        <f t="shared" si="9"/>
        <v>0</v>
      </c>
      <c r="G42" s="41">
        <f t="shared" si="9"/>
        <v>0</v>
      </c>
      <c r="H42" s="40">
        <f t="shared" si="9"/>
        <v>0</v>
      </c>
      <c r="I42" s="40">
        <f t="shared" si="9"/>
        <v>0</v>
      </c>
    </row>
    <row r="43" spans="2:9" x14ac:dyDescent="0.2">
      <c r="B43" s="87" t="s">
        <v>41</v>
      </c>
      <c r="C43" s="88"/>
      <c r="D43" s="35"/>
      <c r="E43" s="35"/>
      <c r="F43" s="32">
        <f>IF(AND(D43&gt;=0,E43&gt;=0),(D43+E43),"-")</f>
        <v>0</v>
      </c>
      <c r="G43" s="35"/>
      <c r="H43" s="35"/>
      <c r="I43" s="32">
        <f>IF(AND(F43&gt;=0,G43&gt;=0),(F43-G43),"-")</f>
        <v>0</v>
      </c>
    </row>
    <row r="44" spans="2:9" x14ac:dyDescent="0.2">
      <c r="B44" s="87" t="s">
        <v>42</v>
      </c>
      <c r="C44" s="88"/>
      <c r="D44" s="35"/>
      <c r="E44" s="35"/>
      <c r="F44" s="32">
        <f>IF(AND(D44&gt;=0,E44&gt;=0),(D44+E44),"-")</f>
        <v>0</v>
      </c>
      <c r="G44" s="35"/>
      <c r="H44" s="35"/>
      <c r="I44" s="32">
        <f>IF(AND(F44&gt;=0,G44&gt;=0),(F44-G44),"-")</f>
        <v>0</v>
      </c>
    </row>
    <row r="45" spans="2:9" x14ac:dyDescent="0.2">
      <c r="B45" s="87" t="s">
        <v>43</v>
      </c>
      <c r="C45" s="88"/>
      <c r="D45" s="35"/>
      <c r="E45" s="35"/>
      <c r="F45" s="32">
        <f>IF(AND(D45&gt;=0,E45&gt;=0),(D45+E45),"-")</f>
        <v>0</v>
      </c>
      <c r="G45" s="35"/>
      <c r="H45" s="35"/>
      <c r="I45" s="32">
        <f>IF(AND(F45&gt;=0,G45&gt;=0),(F45-G45),"-")</f>
        <v>0</v>
      </c>
    </row>
    <row r="46" spans="2:9" x14ac:dyDescent="0.2">
      <c r="B46" s="87" t="s">
        <v>44</v>
      </c>
      <c r="C46" s="88"/>
      <c r="D46" s="35"/>
      <c r="E46" s="35"/>
      <c r="F46" s="32">
        <f>IF(AND(D46&gt;=0,E46&gt;=0),(D46+E46),"-")</f>
        <v>0</v>
      </c>
      <c r="G46" s="35"/>
      <c r="H46" s="35"/>
      <c r="I46" s="32">
        <f>IF(AND(F46&gt;=0,G46&gt;=0),(F46-G46),"-")</f>
        <v>0</v>
      </c>
    </row>
    <row r="47" spans="2:9" x14ac:dyDescent="0.2">
      <c r="B47" s="42"/>
      <c r="C47" s="43"/>
      <c r="D47" s="44"/>
      <c r="E47" s="44"/>
      <c r="F47" s="44"/>
      <c r="G47" s="44"/>
      <c r="H47" s="44"/>
      <c r="I47" s="44"/>
    </row>
    <row r="48" spans="2:9" x14ac:dyDescent="0.2">
      <c r="B48" s="45"/>
      <c r="C48" s="46" t="s">
        <v>45</v>
      </c>
      <c r="D48" s="47">
        <f t="shared" ref="D48:I48" si="10">SUM(D12,D22,D31,D42)</f>
        <v>15177679</v>
      </c>
      <c r="E48" s="47">
        <f t="shared" si="10"/>
        <v>3050707.4</v>
      </c>
      <c r="F48" s="47">
        <f t="shared" si="10"/>
        <v>18228386.399999999</v>
      </c>
      <c r="G48" s="47">
        <f t="shared" si="10"/>
        <v>17028532.98</v>
      </c>
      <c r="H48" s="47">
        <f t="shared" si="10"/>
        <v>17028532.98</v>
      </c>
      <c r="I48" s="47">
        <f t="shared" si="10"/>
        <v>1199853.4199999981</v>
      </c>
    </row>
    <row r="50" spans="2:7" x14ac:dyDescent="0.2">
      <c r="B50" s="57" t="s">
        <v>53</v>
      </c>
    </row>
    <row r="53" spans="2:7" ht="15" x14ac:dyDescent="0.25">
      <c r="C53" s="51" t="s">
        <v>47</v>
      </c>
      <c r="D53" s="8"/>
      <c r="E53"/>
      <c r="F53" s="76" t="s">
        <v>48</v>
      </c>
      <c r="G53" s="76"/>
    </row>
    <row r="54" spans="2:7" ht="15" x14ac:dyDescent="0.25">
      <c r="C54"/>
      <c r="D54"/>
      <c r="E54"/>
      <c r="F54"/>
      <c r="G54"/>
    </row>
    <row r="55" spans="2:7" ht="15" x14ac:dyDescent="0.25">
      <c r="C55" s="52"/>
      <c r="D55" s="54"/>
      <c r="E55" s="54"/>
      <c r="F55" s="52"/>
      <c r="G55" s="52"/>
    </row>
    <row r="56" spans="2:7" ht="15" x14ac:dyDescent="0.25">
      <c r="C56" s="51" t="s">
        <v>49</v>
      </c>
      <c r="D56" s="55"/>
      <c r="E56" s="56"/>
      <c r="F56" s="77" t="s">
        <v>50</v>
      </c>
      <c r="G56" s="77"/>
    </row>
    <row r="57" spans="2:7" ht="15" x14ac:dyDescent="0.25">
      <c r="C57" s="51" t="s">
        <v>51</v>
      </c>
      <c r="E57" s="53"/>
      <c r="F57" s="76" t="s">
        <v>52</v>
      </c>
      <c r="G57" s="76"/>
    </row>
  </sheetData>
  <mergeCells count="43">
    <mergeCell ref="F53:G53"/>
    <mergeCell ref="F56:G56"/>
    <mergeCell ref="F57:G57"/>
    <mergeCell ref="B8:C10"/>
    <mergeCell ref="D8:H8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I8:I9"/>
    <mergeCell ref="B2:I2"/>
    <mergeCell ref="B3:I3"/>
    <mergeCell ref="B4:I4"/>
    <mergeCell ref="B5:I5"/>
    <mergeCell ref="B6:I6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ageMargins left="0.70866141732283472" right="0.70866141732283472" top="0.74803149606299213" bottom="0.74803149606299213" header="0.31496062992125984" footer="0.31496062992125984"/>
  <pageSetup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2019-10-10T14:12:50Z</cp:lastPrinted>
  <dcterms:created xsi:type="dcterms:W3CDTF">2019-06-25T20:40:26Z</dcterms:created>
  <dcterms:modified xsi:type="dcterms:W3CDTF">2019-10-10T14:16:25Z</dcterms:modified>
</cp:coreProperties>
</file>