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4.-Informacion Programatica\"/>
    </mc:Choice>
  </mc:AlternateContent>
  <bookViews>
    <workbookView xWindow="240" yWindow="135" windowWidth="19320" windowHeight="8250" activeTab="1"/>
  </bookViews>
  <sheets>
    <sheet name="Septiembre" sheetId="6" r:id="rId1"/>
    <sheet name="Sept acumulado" sheetId="5" r:id="rId2"/>
  </sheets>
  <calcPr calcId="152511"/>
</workbook>
</file>

<file path=xl/calcChain.xml><?xml version="1.0" encoding="utf-8"?>
<calcChain xmlns="http://schemas.openxmlformats.org/spreadsheetml/2006/main">
  <c r="I24" i="5" l="1"/>
  <c r="H24" i="5"/>
  <c r="F24" i="5"/>
  <c r="F23" i="5" s="1"/>
  <c r="E24" i="5"/>
  <c r="G24" i="5" s="1"/>
  <c r="J24" i="5" s="1"/>
  <c r="I23" i="5"/>
  <c r="H23" i="5"/>
  <c r="E23" i="5"/>
  <c r="G23" i="5" s="1"/>
  <c r="J23" i="5" s="1"/>
  <c r="I12" i="5"/>
  <c r="H12" i="5"/>
  <c r="F12" i="5"/>
  <c r="G12" i="5" s="1"/>
  <c r="J12" i="5" s="1"/>
  <c r="E12" i="5"/>
  <c r="I11" i="5"/>
  <c r="I41" i="5" s="1"/>
  <c r="H11" i="5"/>
  <c r="H41" i="5" s="1"/>
  <c r="E11" i="5"/>
  <c r="E41" i="5" s="1"/>
  <c r="I41" i="6"/>
  <c r="F41" i="6"/>
  <c r="E41" i="6"/>
  <c r="G25" i="6"/>
  <c r="J25" i="6" s="1"/>
  <c r="G24" i="6"/>
  <c r="J24" i="6" s="1"/>
  <c r="I23" i="6"/>
  <c r="H23" i="6"/>
  <c r="G23" i="6"/>
  <c r="F23" i="6"/>
  <c r="E23" i="6"/>
  <c r="G12" i="6"/>
  <c r="J12" i="6" s="1"/>
  <c r="I11" i="6"/>
  <c r="H11" i="6"/>
  <c r="H41" i="6" s="1"/>
  <c r="G11" i="6"/>
  <c r="J11" i="6" s="1"/>
  <c r="F11" i="6"/>
  <c r="E11" i="6"/>
  <c r="F11" i="5" l="1"/>
  <c r="F41" i="5" s="1"/>
  <c r="G11" i="5"/>
  <c r="J23" i="6"/>
  <c r="J41" i="6" s="1"/>
  <c r="G41" i="6"/>
  <c r="G41" i="5" l="1"/>
  <c r="J11" i="5"/>
  <c r="J41" i="5" s="1"/>
</calcChain>
</file>

<file path=xl/sharedStrings.xml><?xml version="1.0" encoding="utf-8"?>
<sst xmlns="http://schemas.openxmlformats.org/spreadsheetml/2006/main" count="104" uniqueCount="53">
  <si>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</si>
  <si>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</si>
  <si>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</si>
  <si>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</si>
  <si>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</si>
  <si>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</si>
  <si>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</si>
  <si>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</si>
  <si>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</si>
  <si>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</si>
  <si>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</si>
  <si>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</si>
  <si>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</si>
  <si>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</si>
  <si>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</si>
  <si>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</si>
  <si>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</si>
  <si>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</si>
  <si>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</si>
  <si>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</si>
  <si>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</si>
  <si>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</si>
  <si>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</si>
  <si>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</si>
  <si>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</si>
  <si>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</si>
  <si>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</si>
  <si>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</si>
  <si>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</si>
  <si>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</si>
  <si>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</si>
  <si>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</si>
  <si>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</si>
  <si>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</si>
  <si>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</si>
  <si>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</si>
  <si>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</si>
  <si>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</si>
  <si>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</si>
  <si>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</si>
  <si>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</si>
  <si>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</si>
  <si>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las Artesanías del Estado de Yucatán</t>
  </si>
  <si>
    <t>CP. FRANCISCO DANIEL SIERRA FAJARDO</t>
  </si>
  <si>
    <t>CONTADOR GENERAL</t>
  </si>
  <si>
    <t>DIRECTORA GENERAL</t>
  </si>
  <si>
    <t>ELABORO</t>
  </si>
  <si>
    <t>AUTORIZO</t>
  </si>
  <si>
    <t>LIC. DAFNE CELINA LÓPEZ OSORIO</t>
  </si>
  <si>
    <t>Cuenta Pública 2019</t>
  </si>
  <si>
    <t>Del 1 al 30 de Septiembre de 2019</t>
  </si>
  <si>
    <t>Del 1 de Enero al 30 de Septiembre de 2019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</si>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</sst>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</cellStyleXfs>
  <cellXfs count="67">
    <xf numFmtId="0" fontId="0" fillId="0" borderId="0" xfId="0"/>
    <xf numFmtId="0" fontId="0" fillId="0" borderId="0" xfId="0"/>
    <xf numFmtId="0" fontId="4" fillId="2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8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 applyProtection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165" fontId="8" fillId="3" borderId="13" xfId="1" applyNumberFormat="1" applyFont="1" applyFill="1" applyBorder="1" applyAlignment="1" applyProtection="1">
      <alignment horizontal="center"/>
    </xf>
    <xf numFmtId="165" fontId="8" fillId="3" borderId="8" xfId="1" applyNumberFormat="1" applyFont="1" applyFill="1" applyBorder="1" applyAlignment="1" applyProtection="1">
      <alignment horizontal="center"/>
    </xf>
    <xf numFmtId="165" fontId="8" fillId="3" borderId="3" xfId="1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165" fontId="9" fillId="3" borderId="17" xfId="1" applyNumberFormat="1" applyFont="1" applyFill="1" applyBorder="1" applyAlignment="1" applyProtection="1">
      <alignment horizontal="center"/>
      <protection locked="0"/>
    </xf>
    <xf numFmtId="165" fontId="9" fillId="3" borderId="0" xfId="1" applyNumberFormat="1" applyFont="1" applyFill="1" applyBorder="1" applyAlignment="1" applyProtection="1">
      <alignment horizontal="center"/>
      <protection locked="0"/>
    </xf>
    <xf numFmtId="165" fontId="9" fillId="3" borderId="18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10" fillId="0" borderId="0" xfId="0" applyFont="1" applyAlignment="1">
      <alignment horizontal="center"/>
    </xf>
    <xf numFmtId="0" fontId="10" fillId="0" borderId="4" xfId="0" applyFont="1" applyBorder="1"/>
    <xf numFmtId="0" fontId="10" fillId="0" borderId="0" xfId="0" applyFont="1"/>
    <xf numFmtId="3" fontId="3" fillId="0" borderId="7" xfId="0" applyNumberFormat="1" applyFont="1" applyFill="1" applyBorder="1" applyAlignment="1" applyProtection="1">
      <alignment horizontal="right" vertical="center" wrapText="1"/>
    </xf>
    <xf numFmtId="3" fontId="6" fillId="0" borderId="7" xfId="0" applyNumberFormat="1" applyFont="1" applyFill="1" applyBorder="1" applyAlignment="1" applyProtection="1">
      <alignment horizontal="right" vertical="center" wrapText="1"/>
    </xf>
    <xf numFmtId="43" fontId="6" fillId="0" borderId="2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7" fillId="0" borderId="8" xfId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43" fontId="0" fillId="0" borderId="0" xfId="0" applyNumberFormat="1"/>
    <xf numFmtId="165" fontId="8" fillId="3" borderId="11" xfId="1" applyNumberFormat="1" applyFont="1" applyFill="1" applyBorder="1" applyAlignment="1" applyProtection="1">
      <alignment horizontal="center" vertical="center"/>
    </xf>
    <xf numFmtId="165" fontId="8" fillId="3" borderId="13" xfId="1" applyNumberFormat="1" applyFont="1" applyFill="1" applyBorder="1" applyAlignment="1" applyProtection="1">
      <alignment horizontal="center" vertical="center"/>
    </xf>
    <xf numFmtId="165" fontId="9" fillId="3" borderId="14" xfId="1" applyNumberFormat="1" applyFont="1" applyFill="1" applyBorder="1" applyAlignment="1" applyProtection="1">
      <alignment horizontal="center"/>
    </xf>
    <xf numFmtId="165" fontId="9" fillId="3" borderId="15" xfId="1" applyNumberFormat="1" applyFont="1" applyFill="1" applyBorder="1" applyAlignment="1" applyProtection="1">
      <alignment horizontal="center"/>
    </xf>
    <xf numFmtId="165" fontId="9" fillId="3" borderId="16" xfId="1" applyNumberFormat="1" applyFont="1" applyFill="1" applyBorder="1" applyAlignment="1" applyProtection="1">
      <alignment horizontal="center"/>
    </xf>
    <xf numFmtId="165" fontId="9" fillId="3" borderId="17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center"/>
    </xf>
    <xf numFmtId="165" fontId="9" fillId="3" borderId="18" xfId="1" applyNumberFormat="1" applyFont="1" applyFill="1" applyBorder="1" applyAlignment="1" applyProtection="1">
      <alignment horizontal="center"/>
    </xf>
    <xf numFmtId="165" fontId="8" fillId="3" borderId="11" xfId="1" applyNumberFormat="1" applyFont="1" applyFill="1" applyBorder="1" applyAlignment="1" applyProtection="1">
      <alignment horizontal="center" vertical="center"/>
    </xf>
    <xf numFmtId="165" fontId="8" fillId="3" borderId="12" xfId="1" applyNumberFormat="1" applyFont="1" applyFill="1" applyBorder="1" applyAlignment="1" applyProtection="1">
      <alignment horizontal="center" vertical="center"/>
    </xf>
    <xf numFmtId="165" fontId="8" fillId="3" borderId="1" xfId="1" applyNumberFormat="1" applyFont="1" applyFill="1" applyBorder="1" applyAlignment="1" applyProtection="1">
      <alignment horizontal="center" vertical="center"/>
    </xf>
    <xf numFmtId="165" fontId="8" fillId="3" borderId="0" xfId="1" applyNumberFormat="1" applyFont="1" applyFill="1" applyBorder="1" applyAlignment="1" applyProtection="1">
      <alignment horizontal="center" vertical="center"/>
    </xf>
    <xf numFmtId="165" fontId="8" fillId="3" borderId="3" xfId="1" applyNumberFormat="1" applyFont="1" applyFill="1" applyBorder="1" applyAlignment="1" applyProtection="1">
      <alignment horizontal="center" vertical="center"/>
    </xf>
    <xf numFmtId="165" fontId="8" fillId="3" borderId="4" xfId="1" applyNumberFormat="1" applyFont="1" applyFill="1" applyBorder="1" applyAlignment="1" applyProtection="1">
      <alignment horizontal="center" vertical="center"/>
    </xf>
    <xf numFmtId="165" fontId="8" fillId="3" borderId="6" xfId="1" applyNumberFormat="1" applyFont="1" applyFill="1" applyBorder="1" applyAlignment="1" applyProtection="1">
      <alignment horizontal="center"/>
    </xf>
    <xf numFmtId="165" fontId="8" fillId="3" borderId="9" xfId="1" applyNumberFormat="1" applyFont="1" applyFill="1" applyBorder="1" applyAlignment="1" applyProtection="1">
      <alignment horizontal="center"/>
    </xf>
    <xf numFmtId="165" fontId="8" fillId="3" borderId="10" xfId="1" applyNumberFormat="1" applyFont="1" applyFill="1" applyBorder="1" applyAlignment="1" applyProtection="1">
      <alignment horizontal="center"/>
    </xf>
    <xf numFmtId="165" fontId="8" fillId="3" borderId="13" xfId="1" applyNumberFormat="1" applyFont="1" applyFill="1" applyBorder="1" applyAlignment="1" applyProtection="1">
      <alignment horizontal="center" vertical="center"/>
    </xf>
    <xf numFmtId="165" fontId="8" fillId="3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0" fontId="7" fillId="0" borderId="9" xfId="0" applyFont="1" applyFill="1" applyBorder="1" applyAlignment="1">
      <alignment horizontal="left" vertical="center" wrapText="1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workbookViewId="0">
      <selection activeCell="M38" sqref="M38"/>
    </sheetView>
  </sheetViews>
  <sheetFormatPr baseColWidth="10" defaultRowHeight="15" x14ac:dyDescent="0.25"/>
  <cols>
    <col min="1" max="1" width="2.5703125" style="1" customWidth="1"/>
    <col min="2" max="4" width="11.42578125" style="1"/>
    <col min="5" max="5" width="13.140625" style="1" bestFit="1" customWidth="1"/>
    <col min="6" max="6" width="12.140625" style="1" bestFit="1" customWidth="1"/>
    <col min="7" max="9" width="13.140625" style="1" bestFit="1" customWidth="1"/>
    <col min="10" max="10" width="12.140625" style="1" bestFit="1" customWidth="1"/>
    <col min="11" max="16384" width="11.42578125" style="1"/>
  </cols>
  <sheetData>
    <row r="2" spans="2:10" x14ac:dyDescent="0.25">
      <c r="B2" s="40" t="s">
        <v>49</v>
      </c>
      <c r="C2" s="41"/>
      <c r="D2" s="41"/>
      <c r="E2" s="41"/>
      <c r="F2" s="41"/>
      <c r="G2" s="41"/>
      <c r="H2" s="41"/>
      <c r="I2" s="41"/>
      <c r="J2" s="42"/>
    </row>
    <row r="3" spans="2:10" x14ac:dyDescent="0.25">
      <c r="B3" s="19"/>
      <c r="C3" s="20"/>
      <c r="D3" s="20"/>
      <c r="E3" s="20"/>
      <c r="F3" s="20" t="s">
        <v>42</v>
      </c>
      <c r="G3" s="20"/>
      <c r="H3" s="20"/>
      <c r="I3" s="20"/>
      <c r="J3" s="21"/>
    </row>
    <row r="4" spans="2:10" x14ac:dyDescent="0.25">
      <c r="B4" s="43" t="s">
        <v>0</v>
      </c>
      <c r="C4" s="44"/>
      <c r="D4" s="44"/>
      <c r="E4" s="44"/>
      <c r="F4" s="44"/>
      <c r="G4" s="44"/>
      <c r="H4" s="44"/>
      <c r="I4" s="44"/>
      <c r="J4" s="45"/>
    </row>
    <row r="5" spans="2:10" x14ac:dyDescent="0.25">
      <c r="B5" s="43" t="s">
        <v>50</v>
      </c>
      <c r="C5" s="44"/>
      <c r="D5" s="44"/>
      <c r="E5" s="44"/>
      <c r="F5" s="44"/>
      <c r="G5" s="44"/>
      <c r="H5" s="44"/>
      <c r="I5" s="44"/>
      <c r="J5" s="45"/>
    </row>
    <row r="6" spans="2:10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x14ac:dyDescent="0.25">
      <c r="B7" s="46" t="s">
        <v>1</v>
      </c>
      <c r="C7" s="47"/>
      <c r="D7" s="47"/>
      <c r="E7" s="52" t="s">
        <v>2</v>
      </c>
      <c r="F7" s="53"/>
      <c r="G7" s="53"/>
      <c r="H7" s="53"/>
      <c r="I7" s="54"/>
      <c r="J7" s="55" t="s">
        <v>3</v>
      </c>
    </row>
    <row r="8" spans="2:10" x14ac:dyDescent="0.25">
      <c r="B8" s="48"/>
      <c r="C8" s="49"/>
      <c r="D8" s="49"/>
      <c r="E8" s="15" t="s">
        <v>4</v>
      </c>
      <c r="F8" s="39" t="s">
        <v>5</v>
      </c>
      <c r="G8" s="39" t="s">
        <v>6</v>
      </c>
      <c r="H8" s="39" t="s">
        <v>7</v>
      </c>
      <c r="I8" s="38" t="s">
        <v>8</v>
      </c>
      <c r="J8" s="56"/>
    </row>
    <row r="9" spans="2:10" x14ac:dyDescent="0.25">
      <c r="B9" s="50"/>
      <c r="C9" s="51"/>
      <c r="D9" s="51"/>
      <c r="E9" s="16">
        <v>1</v>
      </c>
      <c r="F9" s="16">
        <v>2</v>
      </c>
      <c r="G9" s="16" t="s">
        <v>9</v>
      </c>
      <c r="H9" s="16">
        <v>4</v>
      </c>
      <c r="I9" s="17">
        <v>5</v>
      </c>
      <c r="J9" s="16" t="s">
        <v>10</v>
      </c>
    </row>
    <row r="10" spans="2:10" x14ac:dyDescent="0.25">
      <c r="B10" s="59" t="s">
        <v>11</v>
      </c>
      <c r="C10" s="57"/>
      <c r="D10" s="58"/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2:10" ht="36" customHeight="1" x14ac:dyDescent="0.25">
      <c r="B11" s="4"/>
      <c r="C11" s="60" t="s">
        <v>12</v>
      </c>
      <c r="D11" s="61"/>
      <c r="E11" s="31">
        <f>SUM(E12:E13)</f>
        <v>1562896</v>
      </c>
      <c r="F11" s="31">
        <f>SUM(F12:F13)</f>
        <v>49960.39</v>
      </c>
      <c r="G11" s="31">
        <f>E11+F11</f>
        <v>1612856.39</v>
      </c>
      <c r="H11" s="31">
        <f t="shared" ref="H11:I11" si="0">SUM(H12:H13)</f>
        <v>1504675.8400000001</v>
      </c>
      <c r="I11" s="31">
        <f t="shared" si="0"/>
        <v>1504675.8400000001</v>
      </c>
      <c r="J11" s="31">
        <f>G11-H11</f>
        <v>108180.54999999981</v>
      </c>
    </row>
    <row r="12" spans="2:10" ht="24" customHeight="1" x14ac:dyDescent="0.25">
      <c r="B12" s="4"/>
      <c r="C12" s="57" t="s">
        <v>13</v>
      </c>
      <c r="D12" s="58"/>
      <c r="E12" s="33">
        <v>1562896</v>
      </c>
      <c r="F12" s="32">
        <v>49960.39</v>
      </c>
      <c r="G12" s="34">
        <f>E12+F12</f>
        <v>1612856.39</v>
      </c>
      <c r="H12" s="32">
        <v>1504675.8400000001</v>
      </c>
      <c r="I12" s="32">
        <v>1504675.8400000001</v>
      </c>
      <c r="J12" s="35">
        <f>G12-H12</f>
        <v>108180.54999999981</v>
      </c>
    </row>
    <row r="13" spans="2:10" ht="12" customHeight="1" x14ac:dyDescent="0.25">
      <c r="B13" s="4"/>
      <c r="C13" s="57" t="s">
        <v>14</v>
      </c>
      <c r="D13" s="58"/>
      <c r="E13" s="33"/>
      <c r="F13" s="32"/>
      <c r="G13" s="34">
        <v>0</v>
      </c>
      <c r="H13" s="32"/>
      <c r="I13" s="32"/>
      <c r="J13" s="36">
        <v>0</v>
      </c>
    </row>
    <row r="14" spans="2:10" s="18" customFormat="1" ht="24" customHeight="1" x14ac:dyDescent="0.25">
      <c r="B14" s="4"/>
      <c r="C14" s="57" t="s">
        <v>15</v>
      </c>
      <c r="D14" s="58"/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</row>
    <row r="15" spans="2:10" ht="23.25" customHeight="1" x14ac:dyDescent="0.25">
      <c r="B15" s="4"/>
      <c r="C15" s="57" t="s">
        <v>16</v>
      </c>
      <c r="D15" s="58"/>
      <c r="E15" s="33"/>
      <c r="F15" s="32"/>
      <c r="G15" s="34">
        <v>0</v>
      </c>
      <c r="H15" s="32"/>
      <c r="I15" s="32"/>
      <c r="J15" s="36">
        <v>0</v>
      </c>
    </row>
    <row r="16" spans="2:10" ht="12" customHeight="1" x14ac:dyDescent="0.25">
      <c r="B16" s="4"/>
      <c r="C16" s="57" t="s">
        <v>17</v>
      </c>
      <c r="D16" s="58"/>
      <c r="E16" s="33"/>
      <c r="F16" s="32"/>
      <c r="G16" s="34">
        <v>0</v>
      </c>
      <c r="H16" s="32"/>
      <c r="I16" s="32"/>
      <c r="J16" s="36">
        <v>0</v>
      </c>
    </row>
    <row r="17" spans="2:10" ht="36" customHeight="1" x14ac:dyDescent="0.25">
      <c r="B17" s="4"/>
      <c r="C17" s="57" t="s">
        <v>18</v>
      </c>
      <c r="D17" s="58"/>
      <c r="E17" s="33"/>
      <c r="F17" s="32"/>
      <c r="G17" s="34">
        <v>0</v>
      </c>
      <c r="H17" s="32"/>
      <c r="I17" s="32"/>
      <c r="J17" s="36">
        <v>0</v>
      </c>
    </row>
    <row r="18" spans="2:10" ht="12" customHeight="1" x14ac:dyDescent="0.25">
      <c r="B18" s="4"/>
      <c r="C18" s="57" t="s">
        <v>19</v>
      </c>
      <c r="D18" s="58"/>
      <c r="E18" s="33"/>
      <c r="F18" s="32"/>
      <c r="G18" s="34">
        <v>0</v>
      </c>
      <c r="H18" s="32"/>
      <c r="I18" s="32"/>
      <c r="J18" s="36">
        <v>0</v>
      </c>
    </row>
    <row r="19" spans="2:10" ht="12" customHeight="1" x14ac:dyDescent="0.25">
      <c r="B19" s="4"/>
      <c r="C19" s="57" t="s">
        <v>20</v>
      </c>
      <c r="D19" s="58"/>
      <c r="E19" s="33"/>
      <c r="F19" s="32"/>
      <c r="G19" s="34">
        <v>0</v>
      </c>
      <c r="H19" s="32"/>
      <c r="I19" s="32"/>
      <c r="J19" s="36">
        <v>0</v>
      </c>
    </row>
    <row r="20" spans="2:10" ht="36" customHeight="1" x14ac:dyDescent="0.25">
      <c r="B20" s="4"/>
      <c r="C20" s="57" t="s">
        <v>21</v>
      </c>
      <c r="D20" s="58"/>
      <c r="E20" s="33"/>
      <c r="F20" s="32"/>
      <c r="G20" s="34">
        <v>0</v>
      </c>
      <c r="H20" s="32"/>
      <c r="I20" s="32"/>
      <c r="J20" s="36">
        <v>0</v>
      </c>
    </row>
    <row r="21" spans="2:10" ht="12" customHeight="1" x14ac:dyDescent="0.25">
      <c r="B21" s="4"/>
      <c r="C21" s="57" t="s">
        <v>22</v>
      </c>
      <c r="D21" s="58"/>
      <c r="E21" s="33"/>
      <c r="F21" s="32"/>
      <c r="G21" s="34">
        <v>0</v>
      </c>
      <c r="H21" s="32"/>
      <c r="I21" s="32"/>
      <c r="J21" s="36">
        <v>0</v>
      </c>
    </row>
    <row r="22" spans="2:10" ht="12" customHeight="1" x14ac:dyDescent="0.25">
      <c r="B22" s="4"/>
      <c r="C22" s="57" t="s">
        <v>23</v>
      </c>
      <c r="D22" s="58"/>
      <c r="E22" s="33"/>
      <c r="F22" s="32"/>
      <c r="G22" s="34">
        <v>0</v>
      </c>
      <c r="H22" s="32"/>
      <c r="I22" s="32"/>
      <c r="J22" s="36">
        <v>0</v>
      </c>
    </row>
    <row r="23" spans="2:10" ht="12" customHeight="1" x14ac:dyDescent="0.25">
      <c r="B23" s="4"/>
      <c r="C23" s="57" t="s">
        <v>24</v>
      </c>
      <c r="D23" s="58"/>
      <c r="E23" s="31">
        <f>SUM(E24:E26)</f>
        <v>82050</v>
      </c>
      <c r="F23" s="31">
        <f t="shared" ref="F23:J23" si="1">SUM(F24:F26)</f>
        <v>32981.39</v>
      </c>
      <c r="G23" s="31">
        <f t="shared" si="1"/>
        <v>115031.39</v>
      </c>
      <c r="H23" s="31">
        <f t="shared" si="1"/>
        <v>115031.39</v>
      </c>
      <c r="I23" s="31">
        <f t="shared" si="1"/>
        <v>115031.39</v>
      </c>
      <c r="J23" s="31">
        <f t="shared" si="1"/>
        <v>0</v>
      </c>
    </row>
    <row r="24" spans="2:10" ht="48.75" customHeight="1" x14ac:dyDescent="0.25">
      <c r="B24" s="4"/>
      <c r="C24" s="57" t="s">
        <v>25</v>
      </c>
      <c r="D24" s="58"/>
      <c r="E24" s="33">
        <v>82050</v>
      </c>
      <c r="F24" s="32">
        <v>32981.39</v>
      </c>
      <c r="G24" s="34">
        <f>E24+F24</f>
        <v>115031.39</v>
      </c>
      <c r="H24" s="32">
        <v>115031.39</v>
      </c>
      <c r="I24" s="32">
        <v>115031.39</v>
      </c>
      <c r="J24" s="36">
        <f>G24-H24</f>
        <v>0</v>
      </c>
    </row>
    <row r="25" spans="2:10" ht="24" customHeight="1" x14ac:dyDescent="0.25">
      <c r="B25" s="4"/>
      <c r="C25" s="57" t="s">
        <v>26</v>
      </c>
      <c r="D25" s="58"/>
      <c r="E25" s="28"/>
      <c r="F25" s="28"/>
      <c r="G25" s="26">
        <f>+E25+F25</f>
        <v>0</v>
      </c>
      <c r="H25" s="29"/>
      <c r="I25" s="29"/>
      <c r="J25" s="27">
        <f>+G25-H25</f>
        <v>0</v>
      </c>
    </row>
    <row r="26" spans="2:10" ht="12" customHeight="1" x14ac:dyDescent="0.25">
      <c r="B26" s="4"/>
      <c r="C26" s="57" t="s">
        <v>27</v>
      </c>
      <c r="D26" s="58"/>
      <c r="E26" s="9"/>
      <c r="F26" s="10"/>
      <c r="G26" s="26">
        <v>0</v>
      </c>
      <c r="H26" s="10"/>
      <c r="I26" s="10"/>
      <c r="J26" s="27">
        <v>0</v>
      </c>
    </row>
    <row r="27" spans="2:10" ht="12" customHeight="1" x14ac:dyDescent="0.25">
      <c r="B27" s="4"/>
      <c r="C27" s="57" t="s">
        <v>28</v>
      </c>
      <c r="D27" s="58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36" customHeight="1" x14ac:dyDescent="0.25">
      <c r="B28" s="4"/>
      <c r="C28" s="57" t="s">
        <v>29</v>
      </c>
      <c r="D28" s="58"/>
      <c r="E28" s="9"/>
      <c r="F28" s="10"/>
      <c r="G28" s="26">
        <v>0</v>
      </c>
      <c r="H28" s="10"/>
      <c r="I28" s="10"/>
      <c r="J28" s="27">
        <v>0</v>
      </c>
    </row>
    <row r="29" spans="2:10" ht="12" customHeight="1" x14ac:dyDescent="0.25">
      <c r="B29" s="4"/>
      <c r="C29" s="57" t="s">
        <v>30</v>
      </c>
      <c r="D29" s="58"/>
      <c r="E29" s="9"/>
      <c r="F29" s="10"/>
      <c r="G29" s="26">
        <v>0</v>
      </c>
      <c r="H29" s="10"/>
      <c r="I29" s="10"/>
      <c r="J29" s="27">
        <v>0</v>
      </c>
    </row>
    <row r="30" spans="2:10" ht="12" customHeight="1" x14ac:dyDescent="0.25">
      <c r="B30" s="4"/>
      <c r="C30" s="57" t="s">
        <v>31</v>
      </c>
      <c r="D30" s="58"/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2:10" ht="12.75" customHeight="1" x14ac:dyDescent="0.25">
      <c r="B31" s="4"/>
      <c r="C31" s="57" t="s">
        <v>32</v>
      </c>
      <c r="D31" s="58"/>
      <c r="E31" s="9"/>
      <c r="F31" s="10"/>
      <c r="G31" s="26">
        <v>0</v>
      </c>
      <c r="H31" s="10"/>
      <c r="I31" s="10"/>
      <c r="J31" s="27">
        <v>0</v>
      </c>
    </row>
    <row r="32" spans="2:10" ht="23.25" customHeight="1" x14ac:dyDescent="0.25">
      <c r="B32" s="4"/>
      <c r="C32" s="57" t="s">
        <v>33</v>
      </c>
      <c r="D32" s="58"/>
      <c r="E32" s="9"/>
      <c r="F32" s="10"/>
      <c r="G32" s="26">
        <v>0</v>
      </c>
      <c r="H32" s="10"/>
      <c r="I32" s="10"/>
      <c r="J32" s="27">
        <v>0</v>
      </c>
    </row>
    <row r="33" spans="2:10" ht="23.25" customHeight="1" x14ac:dyDescent="0.25">
      <c r="B33" s="4"/>
      <c r="C33" s="57" t="s">
        <v>34</v>
      </c>
      <c r="D33" s="58"/>
      <c r="E33" s="9"/>
      <c r="F33" s="10"/>
      <c r="G33" s="26">
        <v>0</v>
      </c>
      <c r="H33" s="10"/>
      <c r="I33" s="10"/>
      <c r="J33" s="27">
        <v>0</v>
      </c>
    </row>
    <row r="34" spans="2:10" ht="36" customHeight="1" x14ac:dyDescent="0.25">
      <c r="B34" s="4"/>
      <c r="C34" s="57" t="s">
        <v>35</v>
      </c>
      <c r="D34" s="58"/>
      <c r="E34" s="9"/>
      <c r="F34" s="10"/>
      <c r="G34" s="26">
        <v>0</v>
      </c>
      <c r="H34" s="10"/>
      <c r="I34" s="10"/>
      <c r="J34" s="27">
        <v>0</v>
      </c>
    </row>
    <row r="35" spans="2:10" ht="35.25" customHeight="1" x14ac:dyDescent="0.25">
      <c r="B35" s="4"/>
      <c r="C35" s="57" t="s">
        <v>36</v>
      </c>
      <c r="D35" s="58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</row>
    <row r="36" spans="2:10" ht="12" customHeight="1" x14ac:dyDescent="0.25">
      <c r="B36" s="4"/>
      <c r="C36" s="64" t="s">
        <v>37</v>
      </c>
      <c r="D36" s="65"/>
      <c r="E36" s="9"/>
      <c r="F36" s="10"/>
      <c r="G36" s="26">
        <v>0</v>
      </c>
      <c r="H36" s="10"/>
      <c r="I36" s="10"/>
      <c r="J36" s="27">
        <v>0</v>
      </c>
    </row>
    <row r="37" spans="2:10" ht="23.25" customHeight="1" x14ac:dyDescent="0.25">
      <c r="B37" s="59" t="s">
        <v>38</v>
      </c>
      <c r="C37" s="57"/>
      <c r="D37" s="58"/>
      <c r="E37" s="9"/>
      <c r="F37" s="10"/>
      <c r="G37" s="26">
        <v>0</v>
      </c>
      <c r="H37" s="10"/>
      <c r="I37" s="10"/>
      <c r="J37" s="27">
        <v>0</v>
      </c>
    </row>
    <row r="38" spans="2:10" ht="23.25" customHeight="1" x14ac:dyDescent="0.25">
      <c r="B38" s="59" t="s">
        <v>39</v>
      </c>
      <c r="C38" s="57"/>
      <c r="D38" s="58"/>
      <c r="E38" s="9"/>
      <c r="F38" s="10"/>
      <c r="G38" s="26">
        <v>0</v>
      </c>
      <c r="H38" s="10"/>
      <c r="I38" s="10"/>
      <c r="J38" s="27">
        <v>0</v>
      </c>
    </row>
    <row r="39" spans="2:10" ht="12" customHeight="1" x14ac:dyDescent="0.25">
      <c r="B39" s="59" t="s">
        <v>40</v>
      </c>
      <c r="C39" s="57"/>
      <c r="D39" s="58"/>
      <c r="E39" s="9"/>
      <c r="F39" s="10"/>
      <c r="G39" s="26">
        <v>0</v>
      </c>
      <c r="H39" s="10"/>
      <c r="I39" s="10"/>
      <c r="J39" s="27">
        <v>0</v>
      </c>
    </row>
    <row r="40" spans="2:10" x14ac:dyDescent="0.25">
      <c r="B40" s="5"/>
      <c r="C40" s="6"/>
      <c r="D40" s="7"/>
      <c r="E40" s="11"/>
      <c r="F40" s="12"/>
      <c r="G40" s="12"/>
      <c r="H40" s="12"/>
      <c r="I40" s="12"/>
      <c r="J40" s="12"/>
    </row>
    <row r="41" spans="2:10" x14ac:dyDescent="0.25">
      <c r="B41" s="8"/>
      <c r="C41" s="62" t="s">
        <v>41</v>
      </c>
      <c r="D41" s="63"/>
      <c r="E41" s="30">
        <f>E10+E11+E14+E23+E27+E30+E35</f>
        <v>1644946</v>
      </c>
      <c r="F41" s="30">
        <f t="shared" ref="F41:J41" si="2">F10+F11+F14+F23+F27+F30+F35</f>
        <v>82941.78</v>
      </c>
      <c r="G41" s="30">
        <f t="shared" si="2"/>
        <v>1727887.7799999998</v>
      </c>
      <c r="H41" s="30">
        <f t="shared" si="2"/>
        <v>1619707.23</v>
      </c>
      <c r="I41" s="30">
        <f t="shared" si="2"/>
        <v>1619707.23</v>
      </c>
      <c r="J41" s="30">
        <f t="shared" si="2"/>
        <v>108180.54999999981</v>
      </c>
    </row>
    <row r="42" spans="2:10" x14ac:dyDescent="0.25">
      <c r="B42" s="66" t="s">
        <v>52</v>
      </c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22"/>
      <c r="C43" s="23" t="s">
        <v>46</v>
      </c>
      <c r="D43" s="22"/>
      <c r="E43" s="22"/>
      <c r="F43" s="22"/>
      <c r="G43" s="22"/>
      <c r="H43" s="23" t="s">
        <v>47</v>
      </c>
      <c r="I43" s="22"/>
      <c r="J43" s="3"/>
    </row>
    <row r="44" spans="2:10" x14ac:dyDescent="0.25">
      <c r="B44" s="24"/>
      <c r="C44" s="24"/>
      <c r="D44" s="24"/>
      <c r="E44" s="25"/>
      <c r="F44" s="25"/>
      <c r="G44" s="24"/>
      <c r="H44" s="24"/>
      <c r="I44" s="24"/>
    </row>
    <row r="45" spans="2:10" x14ac:dyDescent="0.25">
      <c r="B45" s="25"/>
      <c r="C45" s="23" t="s">
        <v>43</v>
      </c>
      <c r="D45" s="25"/>
      <c r="E45" s="25"/>
      <c r="F45" s="25"/>
      <c r="G45" s="25"/>
      <c r="H45" s="23" t="s">
        <v>48</v>
      </c>
      <c r="I45" s="25"/>
    </row>
    <row r="46" spans="2:10" x14ac:dyDescent="0.25">
      <c r="B46" s="25"/>
      <c r="C46" s="23" t="s">
        <v>44</v>
      </c>
      <c r="D46" s="25"/>
      <c r="E46" s="25"/>
      <c r="F46" s="25"/>
      <c r="G46" s="25"/>
      <c r="H46" s="23" t="s">
        <v>45</v>
      </c>
      <c r="I46" s="25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B2:J2"/>
    <mergeCell ref="B4:J4"/>
    <mergeCell ref="B5:J5"/>
    <mergeCell ref="B7:D9"/>
    <mergeCell ref="E7:I7"/>
    <mergeCell ref="J7:J8"/>
  </mergeCells>
  <pageMargins left="0.31496062992125984" right="0.31496062992125984" top="0.35433070866141736" bottom="0.35433070866141736" header="0.31496062992125984" footer="0.31496062992125984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tabSelected="1" workbookViewId="0">
      <selection activeCell="B42" sqref="B42"/>
    </sheetView>
  </sheetViews>
  <sheetFormatPr baseColWidth="10" defaultRowHeight="15" x14ac:dyDescent="0.25"/>
  <cols>
    <col min="1" max="1" width="2.28515625" style="1" customWidth="1"/>
    <col min="2" max="4" width="11.42578125" style="1"/>
    <col min="5" max="5" width="13.140625" style="1" bestFit="1" customWidth="1"/>
    <col min="6" max="6" width="13.140625" style="1" customWidth="1"/>
    <col min="7" max="9" width="13.140625" style="1" bestFit="1" customWidth="1"/>
    <col min="10" max="10" width="12.140625" style="1" bestFit="1" customWidth="1"/>
    <col min="11" max="16384" width="11.42578125" style="1"/>
  </cols>
  <sheetData>
    <row r="2" spans="2:10" x14ac:dyDescent="0.25">
      <c r="B2" s="40" t="s">
        <v>49</v>
      </c>
      <c r="C2" s="41"/>
      <c r="D2" s="41"/>
      <c r="E2" s="41"/>
      <c r="F2" s="41"/>
      <c r="G2" s="41"/>
      <c r="H2" s="41"/>
      <c r="I2" s="41"/>
      <c r="J2" s="42"/>
    </row>
    <row r="3" spans="2:10" x14ac:dyDescent="0.25">
      <c r="B3" s="19"/>
      <c r="C3" s="20"/>
      <c r="D3" s="20"/>
      <c r="E3" s="20"/>
      <c r="F3" s="20" t="s">
        <v>42</v>
      </c>
      <c r="G3" s="20"/>
      <c r="H3" s="20"/>
      <c r="I3" s="20"/>
      <c r="J3" s="21"/>
    </row>
    <row r="4" spans="2:10" x14ac:dyDescent="0.25">
      <c r="B4" s="43" t="s">
        <v>0</v>
      </c>
      <c r="C4" s="44"/>
      <c r="D4" s="44"/>
      <c r="E4" s="44"/>
      <c r="F4" s="44"/>
      <c r="G4" s="44"/>
      <c r="H4" s="44"/>
      <c r="I4" s="44"/>
      <c r="J4" s="45"/>
    </row>
    <row r="5" spans="2:10" x14ac:dyDescent="0.25">
      <c r="B5" s="43" t="s">
        <v>51</v>
      </c>
      <c r="C5" s="44"/>
      <c r="D5" s="44"/>
      <c r="E5" s="44"/>
      <c r="F5" s="44"/>
      <c r="G5" s="44"/>
      <c r="H5" s="44"/>
      <c r="I5" s="44"/>
      <c r="J5" s="45"/>
    </row>
    <row r="6" spans="2:10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x14ac:dyDescent="0.25">
      <c r="B7" s="46" t="s">
        <v>1</v>
      </c>
      <c r="C7" s="47"/>
      <c r="D7" s="47"/>
      <c r="E7" s="52" t="s">
        <v>2</v>
      </c>
      <c r="F7" s="53"/>
      <c r="G7" s="53"/>
      <c r="H7" s="53"/>
      <c r="I7" s="54"/>
      <c r="J7" s="55" t="s">
        <v>3</v>
      </c>
    </row>
    <row r="8" spans="2:10" x14ac:dyDescent="0.25">
      <c r="B8" s="48"/>
      <c r="C8" s="49"/>
      <c r="D8" s="49"/>
      <c r="E8" s="15" t="s">
        <v>4</v>
      </c>
      <c r="F8" s="39" t="s">
        <v>5</v>
      </c>
      <c r="G8" s="39" t="s">
        <v>6</v>
      </c>
      <c r="H8" s="39" t="s">
        <v>7</v>
      </c>
      <c r="I8" s="38" t="s">
        <v>8</v>
      </c>
      <c r="J8" s="56"/>
    </row>
    <row r="9" spans="2:10" x14ac:dyDescent="0.25">
      <c r="B9" s="50"/>
      <c r="C9" s="51"/>
      <c r="D9" s="51"/>
      <c r="E9" s="16">
        <v>1</v>
      </c>
      <c r="F9" s="16">
        <v>2</v>
      </c>
      <c r="G9" s="16" t="s">
        <v>9</v>
      </c>
      <c r="H9" s="16">
        <v>4</v>
      </c>
      <c r="I9" s="17">
        <v>5</v>
      </c>
      <c r="J9" s="16" t="s">
        <v>10</v>
      </c>
    </row>
    <row r="10" spans="2:10" x14ac:dyDescent="0.25">
      <c r="B10" s="59" t="s">
        <v>11</v>
      </c>
      <c r="C10" s="57"/>
      <c r="D10" s="58"/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2:10" ht="36" customHeight="1" x14ac:dyDescent="0.25">
      <c r="B11" s="4"/>
      <c r="C11" s="60" t="s">
        <v>12</v>
      </c>
      <c r="D11" s="61"/>
      <c r="E11" s="31">
        <f>SUM(E12:E13)</f>
        <v>14439229</v>
      </c>
      <c r="F11" s="31">
        <f>SUM(F12:F13)</f>
        <v>2286152.52</v>
      </c>
      <c r="G11" s="31">
        <f>E11+F11</f>
        <v>16725381.52</v>
      </c>
      <c r="H11" s="31">
        <f t="shared" ref="H11:I11" si="0">SUM(H12:H13)</f>
        <v>15525528.099999998</v>
      </c>
      <c r="I11" s="31">
        <f t="shared" si="0"/>
        <v>15525528.099999998</v>
      </c>
      <c r="J11" s="31">
        <f>G11-H11</f>
        <v>1199853.4200000018</v>
      </c>
    </row>
    <row r="12" spans="2:10" ht="24" customHeight="1" x14ac:dyDescent="0.25">
      <c r="B12" s="4"/>
      <c r="C12" s="57" t="s">
        <v>13</v>
      </c>
      <c r="D12" s="58"/>
      <c r="E12" s="33">
        <f>1617663+1562709+1684436+1557381+1639148+1624577+1575647+1614772+1562896</f>
        <v>14439229</v>
      </c>
      <c r="F12" s="32">
        <f>-33544.25-50353.07+81406.03+72057.24+32064.82+150896.38+438703.87+1544961.11+49960.39</f>
        <v>2286152.52</v>
      </c>
      <c r="G12" s="34">
        <f>E12+F12</f>
        <v>16725381.52</v>
      </c>
      <c r="H12" s="32">
        <f>1328929.73+1245152.7+1583210.04+1748391.73+1649131.53+1735975.87+2124321.3+2605739.36+1504675.84</f>
        <v>15525528.099999998</v>
      </c>
      <c r="I12" s="32">
        <f>1328929.73+1245152.7+1583210.04+1748391.73+1649131.53+1735975.87+2124321.3+2605739.36+1504675.84</f>
        <v>15525528.099999998</v>
      </c>
      <c r="J12" s="36">
        <f>G12-H12</f>
        <v>1199853.4200000018</v>
      </c>
    </row>
    <row r="13" spans="2:10" ht="12" customHeight="1" x14ac:dyDescent="0.25">
      <c r="B13" s="4"/>
      <c r="C13" s="57" t="s">
        <v>14</v>
      </c>
      <c r="D13" s="58"/>
      <c r="E13" s="9"/>
      <c r="F13" s="10"/>
      <c r="G13" s="26">
        <v>0</v>
      </c>
      <c r="H13" s="10"/>
      <c r="I13" s="10"/>
      <c r="J13" s="27">
        <v>0</v>
      </c>
    </row>
    <row r="14" spans="2:10" s="18" customFormat="1" ht="24" customHeight="1" x14ac:dyDescent="0.25">
      <c r="B14" s="4"/>
      <c r="C14" s="57" t="s">
        <v>15</v>
      </c>
      <c r="D14" s="58"/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</row>
    <row r="15" spans="2:10" ht="23.25" customHeight="1" x14ac:dyDescent="0.25">
      <c r="B15" s="4"/>
      <c r="C15" s="57" t="s">
        <v>16</v>
      </c>
      <c r="D15" s="58"/>
      <c r="E15" s="9"/>
      <c r="F15" s="10"/>
      <c r="G15" s="26">
        <v>0</v>
      </c>
      <c r="H15" s="10"/>
      <c r="I15" s="10"/>
      <c r="J15" s="27">
        <v>0</v>
      </c>
    </row>
    <row r="16" spans="2:10" ht="12" customHeight="1" x14ac:dyDescent="0.25">
      <c r="B16" s="4"/>
      <c r="C16" s="57" t="s">
        <v>17</v>
      </c>
      <c r="D16" s="58"/>
      <c r="E16" s="9"/>
      <c r="F16" s="10"/>
      <c r="G16" s="26">
        <v>0</v>
      </c>
      <c r="H16" s="10"/>
      <c r="I16" s="10"/>
      <c r="J16" s="27">
        <v>0</v>
      </c>
    </row>
    <row r="17" spans="2:10" ht="36" customHeight="1" x14ac:dyDescent="0.25">
      <c r="B17" s="4"/>
      <c r="C17" s="57" t="s">
        <v>18</v>
      </c>
      <c r="D17" s="58"/>
      <c r="E17" s="9"/>
      <c r="F17" s="10"/>
      <c r="G17" s="26">
        <v>0</v>
      </c>
      <c r="H17" s="10"/>
      <c r="I17" s="10"/>
      <c r="J17" s="27">
        <v>0</v>
      </c>
    </row>
    <row r="18" spans="2:10" ht="12" customHeight="1" x14ac:dyDescent="0.25">
      <c r="B18" s="4"/>
      <c r="C18" s="57" t="s">
        <v>19</v>
      </c>
      <c r="D18" s="58"/>
      <c r="E18" s="9"/>
      <c r="F18" s="10"/>
      <c r="G18" s="26">
        <v>0</v>
      </c>
      <c r="H18" s="10"/>
      <c r="I18" s="10"/>
      <c r="J18" s="27">
        <v>0</v>
      </c>
    </row>
    <row r="19" spans="2:10" ht="12" customHeight="1" x14ac:dyDescent="0.25">
      <c r="B19" s="4"/>
      <c r="C19" s="57" t="s">
        <v>20</v>
      </c>
      <c r="D19" s="58"/>
      <c r="E19" s="9"/>
      <c r="F19" s="10"/>
      <c r="G19" s="26">
        <v>0</v>
      </c>
      <c r="H19" s="10"/>
      <c r="I19" s="10"/>
      <c r="J19" s="27">
        <v>0</v>
      </c>
    </row>
    <row r="20" spans="2:10" ht="36" customHeight="1" x14ac:dyDescent="0.25">
      <c r="B20" s="4"/>
      <c r="C20" s="57" t="s">
        <v>21</v>
      </c>
      <c r="D20" s="58"/>
      <c r="E20" s="9"/>
      <c r="F20" s="10"/>
      <c r="G20" s="26">
        <v>0</v>
      </c>
      <c r="H20" s="10"/>
      <c r="I20" s="10"/>
      <c r="J20" s="27">
        <v>0</v>
      </c>
    </row>
    <row r="21" spans="2:10" ht="12" customHeight="1" x14ac:dyDescent="0.25">
      <c r="B21" s="4"/>
      <c r="C21" s="57" t="s">
        <v>22</v>
      </c>
      <c r="D21" s="58"/>
      <c r="E21" s="9"/>
      <c r="F21" s="10"/>
      <c r="G21" s="26">
        <v>0</v>
      </c>
      <c r="H21" s="10"/>
      <c r="I21" s="10"/>
      <c r="J21" s="27">
        <v>0</v>
      </c>
    </row>
    <row r="22" spans="2:10" ht="12" customHeight="1" x14ac:dyDescent="0.25">
      <c r="B22" s="4"/>
      <c r="C22" s="57" t="s">
        <v>23</v>
      </c>
      <c r="D22" s="58"/>
      <c r="E22" s="9"/>
      <c r="F22" s="10"/>
      <c r="G22" s="26">
        <v>0</v>
      </c>
      <c r="H22" s="10"/>
      <c r="I22" s="10"/>
      <c r="J22" s="27">
        <v>0</v>
      </c>
    </row>
    <row r="23" spans="2:10" ht="12" customHeight="1" x14ac:dyDescent="0.25">
      <c r="B23" s="4"/>
      <c r="C23" s="57" t="s">
        <v>24</v>
      </c>
      <c r="D23" s="58"/>
      <c r="E23" s="31">
        <f>SUM(E24:E25)</f>
        <v>738450</v>
      </c>
      <c r="F23" s="31">
        <f>SUM(F24:F25)</f>
        <v>764554.88</v>
      </c>
      <c r="G23" s="31">
        <f>E23+F23</f>
        <v>1503004.88</v>
      </c>
      <c r="H23" s="31">
        <f t="shared" ref="H23:I23" si="1">SUM(H24:H25)</f>
        <v>1503004.88</v>
      </c>
      <c r="I23" s="31">
        <f t="shared" si="1"/>
        <v>1503004.88</v>
      </c>
      <c r="J23" s="31">
        <f>G23-H23</f>
        <v>0</v>
      </c>
    </row>
    <row r="24" spans="2:10" ht="48.75" customHeight="1" x14ac:dyDescent="0.25">
      <c r="B24" s="4"/>
      <c r="C24" s="57" t="s">
        <v>25</v>
      </c>
      <c r="D24" s="58"/>
      <c r="E24" s="33">
        <f>82050*9</f>
        <v>738450</v>
      </c>
      <c r="F24" s="32">
        <f>406795.18+55737.01+56134.14+124392.32+32641.11+55873.73+32981.39</f>
        <v>764554.88</v>
      </c>
      <c r="G24" s="34">
        <f>E24+F24</f>
        <v>1503004.88</v>
      </c>
      <c r="H24" s="32">
        <f>171893.36+170316.66+310735.16+137787.01+207586.04+137040.42+114691.11+137923.73+115031.39</f>
        <v>1503004.88</v>
      </c>
      <c r="I24" s="32">
        <f>171893.36+170316.66+310735.16+137787.01+207586.04+137040.42+114691.11+137923.73+115031.39</f>
        <v>1503004.88</v>
      </c>
      <c r="J24" s="32">
        <f>G24-H24</f>
        <v>0</v>
      </c>
    </row>
    <row r="25" spans="2:10" ht="24" customHeight="1" x14ac:dyDescent="0.25">
      <c r="B25" s="4"/>
      <c r="C25" s="57" t="s">
        <v>26</v>
      </c>
      <c r="D25" s="58"/>
      <c r="E25" s="28"/>
      <c r="F25" s="28"/>
      <c r="G25" s="26">
        <v>0</v>
      </c>
      <c r="H25" s="29"/>
      <c r="I25" s="29"/>
      <c r="J25" s="27">
        <v>0</v>
      </c>
    </row>
    <row r="26" spans="2:10" ht="12" customHeight="1" x14ac:dyDescent="0.25">
      <c r="B26" s="4"/>
      <c r="C26" s="57" t="s">
        <v>27</v>
      </c>
      <c r="D26" s="58"/>
      <c r="E26" s="9"/>
      <c r="F26" s="10"/>
      <c r="G26" s="26">
        <v>0</v>
      </c>
      <c r="H26" s="10"/>
      <c r="I26" s="10"/>
      <c r="J26" s="27">
        <v>0</v>
      </c>
    </row>
    <row r="27" spans="2:10" ht="12" customHeight="1" x14ac:dyDescent="0.25">
      <c r="B27" s="4"/>
      <c r="C27" s="57" t="s">
        <v>28</v>
      </c>
      <c r="D27" s="58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36" customHeight="1" x14ac:dyDescent="0.25">
      <c r="B28" s="4"/>
      <c r="C28" s="57" t="s">
        <v>29</v>
      </c>
      <c r="D28" s="58"/>
      <c r="E28" s="9"/>
      <c r="F28" s="10"/>
      <c r="G28" s="26">
        <v>0</v>
      </c>
      <c r="H28" s="10"/>
      <c r="I28" s="10"/>
      <c r="J28" s="27">
        <v>0</v>
      </c>
    </row>
    <row r="29" spans="2:10" ht="12" customHeight="1" x14ac:dyDescent="0.25">
      <c r="B29" s="4"/>
      <c r="C29" s="57" t="s">
        <v>30</v>
      </c>
      <c r="D29" s="58"/>
      <c r="E29" s="9"/>
      <c r="F29" s="10"/>
      <c r="G29" s="26">
        <v>0</v>
      </c>
      <c r="H29" s="10"/>
      <c r="I29" s="10"/>
      <c r="J29" s="27">
        <v>0</v>
      </c>
    </row>
    <row r="30" spans="2:10" ht="12" customHeight="1" x14ac:dyDescent="0.25">
      <c r="B30" s="4"/>
      <c r="C30" s="57" t="s">
        <v>31</v>
      </c>
      <c r="D30" s="58"/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2:10" ht="12.75" customHeight="1" x14ac:dyDescent="0.25">
      <c r="B31" s="4"/>
      <c r="C31" s="57" t="s">
        <v>32</v>
      </c>
      <c r="D31" s="58"/>
      <c r="E31" s="9"/>
      <c r="F31" s="10"/>
      <c r="G31" s="26">
        <v>0</v>
      </c>
      <c r="H31" s="10"/>
      <c r="I31" s="10"/>
      <c r="J31" s="27">
        <v>0</v>
      </c>
    </row>
    <row r="32" spans="2:10" ht="23.25" customHeight="1" x14ac:dyDescent="0.25">
      <c r="B32" s="4"/>
      <c r="C32" s="57" t="s">
        <v>33</v>
      </c>
      <c r="D32" s="58"/>
      <c r="E32" s="9"/>
      <c r="F32" s="10"/>
      <c r="G32" s="26">
        <v>0</v>
      </c>
      <c r="H32" s="10"/>
      <c r="I32" s="10"/>
      <c r="J32" s="27">
        <v>0</v>
      </c>
    </row>
    <row r="33" spans="2:10" ht="23.25" customHeight="1" x14ac:dyDescent="0.25">
      <c r="B33" s="4"/>
      <c r="C33" s="57" t="s">
        <v>34</v>
      </c>
      <c r="D33" s="58"/>
      <c r="E33" s="9"/>
      <c r="F33" s="10"/>
      <c r="G33" s="26">
        <v>0</v>
      </c>
      <c r="H33" s="10"/>
      <c r="I33" s="10"/>
      <c r="J33" s="27">
        <v>0</v>
      </c>
    </row>
    <row r="34" spans="2:10" ht="36" customHeight="1" x14ac:dyDescent="0.25">
      <c r="B34" s="4"/>
      <c r="C34" s="57" t="s">
        <v>35</v>
      </c>
      <c r="D34" s="58"/>
      <c r="E34" s="9"/>
      <c r="F34" s="10"/>
      <c r="G34" s="26">
        <v>0</v>
      </c>
      <c r="H34" s="10"/>
      <c r="I34" s="10"/>
      <c r="J34" s="27">
        <v>0</v>
      </c>
    </row>
    <row r="35" spans="2:10" ht="35.25" customHeight="1" x14ac:dyDescent="0.25">
      <c r="B35" s="4"/>
      <c r="C35" s="57" t="s">
        <v>36</v>
      </c>
      <c r="D35" s="58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</row>
    <row r="36" spans="2:10" ht="12" customHeight="1" x14ac:dyDescent="0.25">
      <c r="B36" s="4"/>
      <c r="C36" s="64" t="s">
        <v>37</v>
      </c>
      <c r="D36" s="65"/>
      <c r="E36" s="9"/>
      <c r="F36" s="10"/>
      <c r="G36" s="26">
        <v>0</v>
      </c>
      <c r="H36" s="10"/>
      <c r="I36" s="10"/>
      <c r="J36" s="27">
        <v>0</v>
      </c>
    </row>
    <row r="37" spans="2:10" ht="23.25" customHeight="1" x14ac:dyDescent="0.25">
      <c r="B37" s="59" t="s">
        <v>38</v>
      </c>
      <c r="C37" s="57"/>
      <c r="D37" s="58"/>
      <c r="E37" s="9"/>
      <c r="F37" s="10"/>
      <c r="G37" s="26">
        <v>0</v>
      </c>
      <c r="H37" s="10"/>
      <c r="I37" s="10"/>
      <c r="J37" s="27">
        <v>0</v>
      </c>
    </row>
    <row r="38" spans="2:10" ht="23.25" customHeight="1" x14ac:dyDescent="0.25">
      <c r="B38" s="59" t="s">
        <v>39</v>
      </c>
      <c r="C38" s="57"/>
      <c r="D38" s="58"/>
      <c r="E38" s="9"/>
      <c r="F38" s="10"/>
      <c r="G38" s="26">
        <v>0</v>
      </c>
      <c r="H38" s="10"/>
      <c r="I38" s="10"/>
      <c r="J38" s="27">
        <v>0</v>
      </c>
    </row>
    <row r="39" spans="2:10" ht="12" customHeight="1" x14ac:dyDescent="0.25">
      <c r="B39" s="59" t="s">
        <v>40</v>
      </c>
      <c r="C39" s="57"/>
      <c r="D39" s="58"/>
      <c r="E39" s="9"/>
      <c r="F39" s="10"/>
      <c r="G39" s="26">
        <v>0</v>
      </c>
      <c r="H39" s="10"/>
      <c r="I39" s="10"/>
      <c r="J39" s="27">
        <v>0</v>
      </c>
    </row>
    <row r="40" spans="2:10" x14ac:dyDescent="0.25">
      <c r="B40" s="5"/>
      <c r="C40" s="6"/>
      <c r="D40" s="7"/>
      <c r="E40" s="11"/>
      <c r="F40" s="12"/>
      <c r="G40" s="12"/>
      <c r="H40" s="12"/>
      <c r="I40" s="12"/>
      <c r="J40" s="12"/>
    </row>
    <row r="41" spans="2:10" x14ac:dyDescent="0.25">
      <c r="B41" s="8"/>
      <c r="C41" s="62" t="s">
        <v>41</v>
      </c>
      <c r="D41" s="63"/>
      <c r="E41" s="30">
        <f>E10+E11+E14+E23+E27+E30+E35</f>
        <v>15177679</v>
      </c>
      <c r="F41" s="30">
        <f t="shared" ref="F41:J41" si="2">F10+F11+F14+F23+F27+F30+F35</f>
        <v>3050707.4</v>
      </c>
      <c r="G41" s="30">
        <f t="shared" si="2"/>
        <v>18228386.399999999</v>
      </c>
      <c r="H41" s="30">
        <f t="shared" si="2"/>
        <v>17028532.979999997</v>
      </c>
      <c r="I41" s="30">
        <f t="shared" si="2"/>
        <v>17028532.979999997</v>
      </c>
      <c r="J41" s="30">
        <f t="shared" si="2"/>
        <v>1199853.4200000018</v>
      </c>
    </row>
    <row r="42" spans="2:10" x14ac:dyDescent="0.25">
      <c r="B42" s="66" t="s">
        <v>52</v>
      </c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22"/>
      <c r="C43" s="23" t="s">
        <v>46</v>
      </c>
      <c r="D43" s="22"/>
      <c r="E43" s="22"/>
      <c r="F43" s="22"/>
      <c r="G43" s="22"/>
      <c r="H43" s="23" t="s">
        <v>47</v>
      </c>
      <c r="I43" s="22"/>
      <c r="J43" s="3"/>
    </row>
    <row r="44" spans="2:10" x14ac:dyDescent="0.25">
      <c r="B44" s="24"/>
      <c r="C44" s="24"/>
      <c r="D44" s="24"/>
      <c r="E44" s="25"/>
      <c r="F44" s="25"/>
      <c r="G44" s="24"/>
      <c r="H44" s="24"/>
      <c r="I44" s="24"/>
    </row>
    <row r="45" spans="2:10" x14ac:dyDescent="0.25">
      <c r="B45" s="25"/>
      <c r="C45" s="23" t="s">
        <v>43</v>
      </c>
      <c r="D45" s="25"/>
      <c r="E45" s="25"/>
      <c r="F45" s="25"/>
      <c r="G45" s="25"/>
      <c r="H45" s="23" t="s">
        <v>48</v>
      </c>
      <c r="I45" s="25"/>
    </row>
    <row r="46" spans="2:10" x14ac:dyDescent="0.25">
      <c r="B46" s="25"/>
      <c r="C46" s="23" t="s">
        <v>44</v>
      </c>
      <c r="D46" s="25"/>
      <c r="E46" s="25"/>
      <c r="F46" s="25"/>
      <c r="G46" s="25"/>
      <c r="H46" s="23" t="s">
        <v>45</v>
      </c>
      <c r="I46" s="25"/>
    </row>
    <row r="49" spans="8:8" x14ac:dyDescent="0.25">
      <c r="H49" s="37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B2:J2"/>
    <mergeCell ref="B4:J4"/>
    <mergeCell ref="B5:J5"/>
    <mergeCell ref="B7:D9"/>
    <mergeCell ref="E7:I7"/>
    <mergeCell ref="J7:J8"/>
  </mergeCells>
  <pageMargins left="0.31496062992125984" right="0.31496062992125984" top="0.74803149606299213" bottom="0.74803149606299213" header="0.31496062992125984" footer="0.31496062992125984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 acumulado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Usuario de Windows</cp:lastModifiedBy>
  <cp:lastPrinted>2019-10-10T14:30:58Z</cp:lastPrinted>
  <dcterms:created xsi:type="dcterms:W3CDTF">2014-09-10T22:59:11Z</dcterms:created>
  <dcterms:modified xsi:type="dcterms:W3CDTF">2019-10-10T14:31:24Z</dcterms:modified>
</cp:coreProperties>
</file>