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3.-Informacion Presupuestal\"/>
    </mc:Choice>
  </mc:AlternateContent>
  <bookViews>
    <workbookView xWindow="0" yWindow="0" windowWidth="20400" windowHeight="7755" firstSheet="3" activeTab="3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r:id="rId4"/>
    <sheet name="Acumulado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3" l="1"/>
  <c r="I68" i="3"/>
  <c r="I67" i="3"/>
  <c r="G69" i="3"/>
  <c r="G68" i="3"/>
  <c r="G67" i="3"/>
  <c r="F69" i="3"/>
  <c r="F68" i="3"/>
  <c r="F67" i="3"/>
  <c r="G23" i="3"/>
  <c r="F23" i="3"/>
  <c r="G20" i="3"/>
  <c r="F20" i="3"/>
  <c r="G14" i="3"/>
  <c r="F14" i="3"/>
  <c r="G69" i="5"/>
  <c r="F69" i="5"/>
  <c r="H68" i="5"/>
  <c r="G68" i="5"/>
  <c r="F68" i="5"/>
  <c r="F67" i="5"/>
  <c r="G67" i="5"/>
  <c r="K74" i="5"/>
  <c r="G74" i="5"/>
  <c r="F74" i="5"/>
  <c r="H69" i="5"/>
  <c r="I69" i="5" s="1"/>
  <c r="J69" i="5" s="1"/>
  <c r="L69" i="5" s="1"/>
  <c r="I68" i="5"/>
  <c r="J68" i="5" s="1"/>
  <c r="L68" i="5" s="1"/>
  <c r="H67" i="5"/>
  <c r="I67" i="5" s="1"/>
  <c r="G25" i="5"/>
  <c r="F25" i="5"/>
  <c r="H23" i="5"/>
  <c r="I23" i="5" s="1"/>
  <c r="J23" i="5" s="1"/>
  <c r="H20" i="5"/>
  <c r="I20" i="5" s="1"/>
  <c r="J20" i="5" s="1"/>
  <c r="H14" i="5"/>
  <c r="H25" i="5" s="1"/>
  <c r="I74" i="5" l="1"/>
  <c r="H74" i="5"/>
  <c r="L20" i="5"/>
  <c r="K20" i="5"/>
  <c r="L23" i="5"/>
  <c r="K23" i="5"/>
  <c r="J67" i="5"/>
  <c r="I14" i="5"/>
  <c r="I68" i="4"/>
  <c r="J67" i="4"/>
  <c r="K74" i="4"/>
  <c r="G74" i="4"/>
  <c r="F74" i="4"/>
  <c r="H69" i="4"/>
  <c r="I69" i="4" s="1"/>
  <c r="J69" i="4" s="1"/>
  <c r="J68" i="4"/>
  <c r="L68" i="4" s="1"/>
  <c r="H68" i="4"/>
  <c r="L67" i="4"/>
  <c r="H67" i="4"/>
  <c r="I67" i="4" s="1"/>
  <c r="G25" i="4"/>
  <c r="F25" i="4"/>
  <c r="H23" i="4"/>
  <c r="I23" i="4" s="1"/>
  <c r="J23" i="4" s="1"/>
  <c r="H20" i="4"/>
  <c r="H14" i="4"/>
  <c r="I14" i="4" s="1"/>
  <c r="I25" i="5" l="1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J69" i="3"/>
  <c r="G74" i="3"/>
  <c r="H69" i="3"/>
  <c r="H23" i="3"/>
  <c r="I23" i="3" s="1"/>
  <c r="J23" i="3" s="1"/>
  <c r="K74" i="3"/>
  <c r="J68" i="3"/>
  <c r="L68" i="3" s="1"/>
  <c r="H68" i="3"/>
  <c r="H67" i="3"/>
  <c r="F25" i="3"/>
  <c r="H20" i="3"/>
  <c r="I20" i="3" s="1"/>
  <c r="J20" i="3" s="1"/>
  <c r="H14" i="3"/>
  <c r="I14" i="3" s="1"/>
  <c r="I67" i="2"/>
  <c r="I69" i="2"/>
  <c r="J68" i="2"/>
  <c r="K74" i="2"/>
  <c r="I74" i="2"/>
  <c r="G74" i="2"/>
  <c r="F74" i="2"/>
  <c r="J69" i="2"/>
  <c r="J74" i="2" s="1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L69" i="3" l="1"/>
  <c r="L14" i="5"/>
  <c r="J25" i="5"/>
  <c r="K14" i="5"/>
  <c r="K20" i="4"/>
  <c r="L20" i="4"/>
  <c r="L14" i="4"/>
  <c r="J25" i="4"/>
  <c r="K14" i="4"/>
  <c r="I25" i="4"/>
  <c r="F74" i="3"/>
  <c r="H74" i="3"/>
  <c r="G25" i="3"/>
  <c r="L23" i="3"/>
  <c r="K23" i="3"/>
  <c r="L20" i="3"/>
  <c r="K20" i="3"/>
  <c r="I25" i="3"/>
  <c r="H25" i="3"/>
  <c r="J14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I74" i="3"/>
  <c r="J67" i="3"/>
  <c r="K25" i="4"/>
  <c r="L25" i="4"/>
  <c r="J25" i="3"/>
  <c r="K14" i="3"/>
  <c r="L14" i="3"/>
  <c r="I25" i="2"/>
  <c r="J14" i="2"/>
  <c r="K74" i="1"/>
  <c r="I74" i="1"/>
  <c r="G74" i="1"/>
  <c r="F74" i="1"/>
  <c r="J69" i="1"/>
  <c r="H69" i="1"/>
  <c r="H68" i="1"/>
  <c r="G25" i="1"/>
  <c r="F25" i="1"/>
  <c r="I23" i="1"/>
  <c r="J23" i="1" s="1"/>
  <c r="H23" i="1"/>
  <c r="H20" i="1"/>
  <c r="I20" i="1" s="1"/>
  <c r="J20" i="1" s="1"/>
  <c r="L20" i="1" s="1"/>
  <c r="H14" i="1"/>
  <c r="L67" i="3" l="1"/>
  <c r="L74" i="3" s="1"/>
  <c r="J74" i="3"/>
  <c r="L25" i="3"/>
  <c r="K25" i="3"/>
  <c r="L14" i="2"/>
  <c r="J25" i="2"/>
  <c r="K14" i="2"/>
  <c r="J74" i="1"/>
  <c r="L69" i="1"/>
  <c r="L74" i="1" s="1"/>
  <c r="H74" i="1"/>
  <c r="H25" i="1"/>
  <c r="K23" i="1"/>
  <c r="L23" i="1"/>
  <c r="K20" i="1"/>
  <c r="I14" i="1"/>
  <c r="L25" i="2" l="1"/>
  <c r="K25" i="2"/>
  <c r="I25" i="1"/>
  <c r="J14" i="1"/>
  <c r="L14" i="1" l="1"/>
  <c r="K14" i="1"/>
  <c r="J25" i="1"/>
  <c r="L25" i="1" l="1"/>
  <c r="K25" i="1"/>
</calcChain>
</file>

<file path=xl/sharedStrings.xml><?xml version="1.0" encoding="utf-8"?>
<sst xmlns="http://schemas.openxmlformats.org/spreadsheetml/2006/main" count="665" uniqueCount="76">
  <si>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</si>
  <si>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</si>
  <si>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</si>
  <si>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</si>
  <si>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</si>
  <si>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</si>
  <si>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</si>
  <si>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</si>
  <si>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</si>
  <si>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</si>
  <si>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</si>
  <si>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</si>
  <si>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</si>
  <si>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</si>
  <si>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</si>
  <si>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</si>
  <si>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</si>
  <si>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</si>
  <si>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</si>
  <si>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</si>
  <si>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</si>
  <si>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</si>
  <si>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</si>
  <si>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</si>
  <si>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</si>
  <si>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</si>
  <si>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</si>
  <si>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</si>
  <si>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</si>
  <si>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</si>
  <si>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</si>
  <si>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</si>
  <si>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</si>
  <si>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</si>
  <si>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</si>
  <si>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</si>
  <si>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</si>
  <si>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</si>
  <si>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</si>
  <si>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</si>
  <si>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</si>
  <si>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</si>
  <si>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</si>
  <si>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</si>
  <si>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</si>
  <si>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</si>
  <si>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</si>
  <si>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</si>
  <si>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</si>
  <si>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</si>
  <si>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</si>
  <si>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</si>
  <si>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</si>
  <si>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</si>
  <si>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</si>
  <si>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</si>
  <si>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</si>
  <si>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</si>
  <si>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</si>
  <si>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</si>
  <si>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</si>
  <si>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</si>
  <si>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</si>
  <si>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</si>
  <si>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</si>
  <si>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</si>
  <si>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</si>
  <si>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</si>
  <si>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</si>
  <si>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</si>
  <si>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</si>
  <si>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</si>
  <si>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</si>
  <si>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</si>
  <si>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</si>
  <si>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DE ENERO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</si>
</sst>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80" t="s">
        <v>1</v>
      </c>
      <c r="B6" s="81"/>
      <c r="C6" s="81"/>
      <c r="D6" s="81"/>
      <c r="E6" s="81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2" t="s">
        <v>55</v>
      </c>
      <c r="B52" s="83"/>
      <c r="C52" s="83"/>
      <c r="D52" s="83"/>
      <c r="E52" s="84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9" t="s">
        <v>58</v>
      </c>
      <c r="C62" s="79"/>
      <c r="D62" s="79"/>
      <c r="E62" s="79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9" t="s">
        <v>59</v>
      </c>
      <c r="C63" s="79"/>
      <c r="D63" s="79"/>
      <c r="E63" s="79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85" t="s">
        <v>60</v>
      </c>
      <c r="C65" s="85"/>
      <c r="D65" s="85"/>
      <c r="E65" s="85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86" t="s">
        <v>61</v>
      </c>
      <c r="C68" s="86"/>
      <c r="D68" s="86"/>
      <c r="E68" s="86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79" t="s">
        <v>59</v>
      </c>
      <c r="C69" s="79"/>
      <c r="D69" s="79"/>
      <c r="E69" s="79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80" t="s">
        <v>1</v>
      </c>
      <c r="B6" s="81"/>
      <c r="C6" s="81"/>
      <c r="D6" s="81"/>
      <c r="E6" s="81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2" t="s">
        <v>55</v>
      </c>
      <c r="B52" s="83"/>
      <c r="C52" s="83"/>
      <c r="D52" s="83"/>
      <c r="E52" s="84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9" t="s">
        <v>58</v>
      </c>
      <c r="C62" s="79"/>
      <c r="D62" s="79"/>
      <c r="E62" s="79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9" t="s">
        <v>59</v>
      </c>
      <c r="C63" s="79"/>
      <c r="D63" s="79"/>
      <c r="E63" s="79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85" t="s">
        <v>60</v>
      </c>
      <c r="C65" s="85"/>
      <c r="D65" s="85"/>
      <c r="E65" s="85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86" t="s">
        <v>61</v>
      </c>
      <c r="C68" s="86"/>
      <c r="D68" s="86"/>
      <c r="E68" s="86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79" t="s">
        <v>59</v>
      </c>
      <c r="C69" s="79"/>
      <c r="D69" s="79"/>
      <c r="E69" s="79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80" t="s">
        <v>1</v>
      </c>
      <c r="B6" s="81"/>
      <c r="C6" s="81"/>
      <c r="D6" s="81"/>
      <c r="E6" s="81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2" t="s">
        <v>55</v>
      </c>
      <c r="B52" s="83"/>
      <c r="C52" s="83"/>
      <c r="D52" s="83"/>
      <c r="E52" s="84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9" t="s">
        <v>58</v>
      </c>
      <c r="C62" s="79"/>
      <c r="D62" s="79"/>
      <c r="E62" s="79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9" t="s">
        <v>59</v>
      </c>
      <c r="C63" s="79"/>
      <c r="D63" s="79"/>
      <c r="E63" s="79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85" t="s">
        <v>60</v>
      </c>
      <c r="C65" s="85"/>
      <c r="D65" s="85"/>
      <c r="E65" s="85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86" t="s">
        <v>61</v>
      </c>
      <c r="C68" s="86"/>
      <c r="D68" s="86"/>
      <c r="E68" s="86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79" t="s">
        <v>59</v>
      </c>
      <c r="C69" s="79"/>
      <c r="D69" s="79"/>
      <c r="E69" s="79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abSelected="1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80" t="s">
        <v>1</v>
      </c>
      <c r="B6" s="81"/>
      <c r="C6" s="81"/>
      <c r="D6" s="81"/>
      <c r="E6" s="81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2" t="s">
        <v>55</v>
      </c>
      <c r="B52" s="83"/>
      <c r="C52" s="83"/>
      <c r="D52" s="83"/>
      <c r="E52" s="84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9" t="s">
        <v>58</v>
      </c>
      <c r="C62" s="79"/>
      <c r="D62" s="79"/>
      <c r="E62" s="79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9" t="s">
        <v>59</v>
      </c>
      <c r="C63" s="79"/>
      <c r="D63" s="79"/>
      <c r="E63" s="79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85" t="s">
        <v>60</v>
      </c>
      <c r="C65" s="85"/>
      <c r="D65" s="85"/>
      <c r="E65" s="85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86" t="s">
        <v>61</v>
      </c>
      <c r="C68" s="86"/>
      <c r="D68" s="86"/>
      <c r="E68" s="86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79" t="s">
        <v>59</v>
      </c>
      <c r="C69" s="79"/>
      <c r="D69" s="79"/>
      <c r="E69" s="79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80" t="s">
        <v>1</v>
      </c>
      <c r="B6" s="81"/>
      <c r="C6" s="81"/>
      <c r="D6" s="81"/>
      <c r="E6" s="81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f>'Enero 2020'!F14+'Febrero 2020'!F14+'Marzo 2020'!F14+'Abril 2020'!F14</f>
        <v>0</v>
      </c>
      <c r="G14" s="18">
        <f>'Enero 2020'!G14+'Febrero 2020'!G14+'Marzo 2020'!G14+'Abril 2020'!G14</f>
        <v>1634.59</v>
      </c>
      <c r="H14" s="18">
        <f>F14+G14</f>
        <v>1634.59</v>
      </c>
      <c r="I14" s="18">
        <f>+H14</f>
        <v>1634.59</v>
      </c>
      <c r="J14" s="18">
        <f>+I14</f>
        <v>1634.59</v>
      </c>
      <c r="K14" s="20">
        <f>J14/H14</f>
        <v>1</v>
      </c>
      <c r="L14" s="18">
        <f>J14-F14</f>
        <v>1634.59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f>'Enero 2020'!F20+'Febrero 2020'!F20+'Marzo 2020'!F20+'Abril 2020'!F20</f>
        <v>4104424</v>
      </c>
      <c r="G20" s="18">
        <f>'Enero 2020'!G20+'Febrero 2020'!G20+'Marzo 2020'!G20+'Abril 2020'!G20</f>
        <v>-1786360.33</v>
      </c>
      <c r="H20" s="18">
        <f>F20+G20</f>
        <v>2318063.67</v>
      </c>
      <c r="I20" s="18">
        <f>+H20</f>
        <v>2318063.67</v>
      </c>
      <c r="J20" s="18">
        <f>+I20</f>
        <v>2318063.67</v>
      </c>
      <c r="K20" s="20">
        <f>J20/H20</f>
        <v>1</v>
      </c>
      <c r="L20" s="18">
        <f>J20-F20</f>
        <v>-1786360.33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f>'Enero 2020'!F23+'Febrero 2020'!F23+'Marzo 2020'!F23+'Abril 2020'!F23</f>
        <v>2327711</v>
      </c>
      <c r="G23" s="18">
        <f>'Enero 2020'!G23+'Febrero 2020'!G23+'Marzo 2020'!G23+'Abril 2020'!G23</f>
        <v>-325022</v>
      </c>
      <c r="H23" s="18">
        <f>F23+G23</f>
        <v>2002689</v>
      </c>
      <c r="I23" s="18">
        <f>+H23</f>
        <v>2002689</v>
      </c>
      <c r="J23" s="18">
        <f>+I23</f>
        <v>2002689</v>
      </c>
      <c r="K23" s="20">
        <f>J23/H23</f>
        <v>1</v>
      </c>
      <c r="L23" s="18">
        <f>J23-F23</f>
        <v>-325022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6432135</v>
      </c>
      <c r="G25" s="24">
        <f>SUM(G9:G24)</f>
        <v>-2109747.7400000002</v>
      </c>
      <c r="H25" s="24">
        <f>SUM(H9:H24)</f>
        <v>4322387.26</v>
      </c>
      <c r="I25" s="24">
        <f>SUM(I9:I24)</f>
        <v>4322387.26</v>
      </c>
      <c r="J25" s="24">
        <f>SUM(J9:J24)</f>
        <v>4322387.26</v>
      </c>
      <c r="K25" s="25">
        <f>+J25/H25</f>
        <v>1</v>
      </c>
      <c r="L25" s="24">
        <f>J25-F25</f>
        <v>-2109747.7400000002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2" t="s">
        <v>55</v>
      </c>
      <c r="B52" s="83"/>
      <c r="C52" s="83"/>
      <c r="D52" s="83"/>
      <c r="E52" s="84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79" t="s">
        <v>58</v>
      </c>
      <c r="C62" s="79"/>
      <c r="D62" s="79"/>
      <c r="E62" s="79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79" t="s">
        <v>59</v>
      </c>
      <c r="C63" s="79"/>
      <c r="D63" s="79"/>
      <c r="E63" s="79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85" t="s">
        <v>60</v>
      </c>
      <c r="C65" s="85"/>
      <c r="D65" s="85"/>
      <c r="E65" s="85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18">
        <f>F14</f>
        <v>0</v>
      </c>
      <c r="G67" s="18">
        <f>G14</f>
        <v>1634.59</v>
      </c>
      <c r="H67" s="56">
        <f>+F67+G67</f>
        <v>1634.59</v>
      </c>
      <c r="I67" s="56">
        <f t="shared" ref="I67:J69" si="0">H67</f>
        <v>1634.59</v>
      </c>
      <c r="J67" s="57">
        <f t="shared" si="0"/>
        <v>1634.59</v>
      </c>
      <c r="K67" s="58"/>
      <c r="L67" s="59">
        <f>J67-F67</f>
        <v>1634.59</v>
      </c>
    </row>
    <row r="68" spans="1:12" ht="36.75" customHeight="1" x14ac:dyDescent="0.25">
      <c r="A68" s="13"/>
      <c r="B68" s="86" t="s">
        <v>61</v>
      </c>
      <c r="C68" s="86"/>
      <c r="D68" s="86"/>
      <c r="E68" s="86"/>
      <c r="F68" s="18">
        <f>F20</f>
        <v>4104424</v>
      </c>
      <c r="G68" s="18">
        <f>G20</f>
        <v>-1786360.33</v>
      </c>
      <c r="H68" s="56">
        <f>F68+G68</f>
        <v>2318063.67</v>
      </c>
      <c r="I68" s="18">
        <f t="shared" si="0"/>
        <v>2318063.67</v>
      </c>
      <c r="J68" s="56">
        <f t="shared" si="0"/>
        <v>2318063.67</v>
      </c>
      <c r="K68" s="58"/>
      <c r="L68" s="59">
        <f>J68-F68</f>
        <v>-1786360.33</v>
      </c>
    </row>
    <row r="69" spans="1:12" ht="30" customHeight="1" x14ac:dyDescent="0.25">
      <c r="A69" s="13"/>
      <c r="B69" s="79" t="s">
        <v>59</v>
      </c>
      <c r="C69" s="79"/>
      <c r="D69" s="79"/>
      <c r="E69" s="79"/>
      <c r="F69" s="18">
        <f>F23</f>
        <v>2327711</v>
      </c>
      <c r="G69" s="18">
        <f>G23</f>
        <v>-325022</v>
      </c>
      <c r="H69" s="56">
        <f>F69+G69</f>
        <v>2002689</v>
      </c>
      <c r="I69" s="18">
        <f t="shared" si="0"/>
        <v>2002689</v>
      </c>
      <c r="J69" s="56">
        <f t="shared" si="0"/>
        <v>2002689</v>
      </c>
      <c r="K69" s="58"/>
      <c r="L69" s="59">
        <f>J69-F69</f>
        <v>-325022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6432135</v>
      </c>
      <c r="G74" s="63">
        <f>G67+G68+G69</f>
        <v>-2109747.7400000002</v>
      </c>
      <c r="H74" s="63">
        <f t="shared" ref="H74:L74" si="1">H67+H68+H69</f>
        <v>4322387.26</v>
      </c>
      <c r="I74" s="63">
        <f t="shared" si="1"/>
        <v>4322387.26</v>
      </c>
      <c r="J74" s="63">
        <f t="shared" si="1"/>
        <v>4322387.26</v>
      </c>
      <c r="K74" s="64">
        <f t="shared" si="1"/>
        <v>0</v>
      </c>
      <c r="L74" s="65">
        <f t="shared" si="1"/>
        <v>-2109747.7400000002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2020</vt:lpstr>
      <vt:lpstr>Febrero 2020</vt:lpstr>
      <vt:lpstr>Marzo 2020</vt:lpstr>
      <vt:lpstr>Abril 2020</vt:lpstr>
      <vt:lpstr>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2020-05-17T20:57:38Z</dcterms:created>
  <dcterms:modified xsi:type="dcterms:W3CDTF">2020-05-22T01:32:09Z</dcterms:modified>
</cp:coreProperties>
</file>