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 DE CIERRE EXCEL\3.-Informacion Presupuestal\"/>
    </mc:Choice>
  </mc:AlternateContent>
  <bookViews>
    <workbookView xWindow="-120" yWindow="-120" windowWidth="20730" windowHeight="11160" activeTab="1"/>
  </bookViews>
  <sheets>
    <sheet name="Clasific Económica" sheetId="1" r:id="rId1"/>
    <sheet name="Clasific Económica Acumulad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 l="1"/>
  <c r="E12" i="2"/>
  <c r="F16" i="2" l="1"/>
  <c r="I16" i="2" s="1"/>
  <c r="F14" i="2"/>
  <c r="I14" i="2" s="1"/>
  <c r="H18" i="2"/>
  <c r="G18" i="2"/>
  <c r="F12" i="2"/>
  <c r="I12" i="2" s="1"/>
  <c r="E18" i="2"/>
  <c r="D18" i="2"/>
  <c r="B2" i="2"/>
  <c r="E18" i="1"/>
  <c r="D18" i="1"/>
  <c r="F16" i="1"/>
  <c r="I16" i="1" s="1"/>
  <c r="F14" i="1"/>
  <c r="I14" i="1" s="1"/>
  <c r="H18" i="1"/>
  <c r="G18" i="1"/>
  <c r="F12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<sst xmlns="http://schemas.openxmlformats.org/spreadsheetml/2006/main" count="45" uniqueCount="24">
  <si>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</si>
  <si>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</si>
  <si>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</si>
  <si>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</si>
  <si>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</si>
  <si>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</si>
  <si>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</si>
  <si>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</si>
  <si>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</si>
  <si>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</si>
  <si>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</si>
  <si>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</si>
  <si>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</si>
  <si>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</si>
  <si>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</si>
  <si>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</si>
  <si>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</si>
  <si>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</si>
  <si>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LIC. DAFNE CELINA LÓPEZ OSORIO</t>
  </si>
  <si>
    <t>DIRECTORA GENERAL</t>
  </si>
  <si>
    <t>Del 1 al 31 de Agosto de 2020</t>
  </si>
  <si>
    <t>ING. GIOVANNA TRACONIS ALCOCER</t>
  </si>
  <si>
    <t>Del 1 de Enero al 31 de Agosto de 2020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</si>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</sst>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3\Documents\%23%20Archivos%20Solicitados\%23Comparativos%20Presupuestales%202020\05.Mayo\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workbookViewId="0">
      <selection activeCell="K12" sqref="K12"/>
    </sheetView>
  </sheetViews>
  <sheetFormatPr baseColWidth="10" defaultRowHeight="15" x14ac:dyDescent="0.25"/>
  <cols>
    <col min="1" max="1" width="4.5703125" customWidth="1"/>
  </cols>
  <sheetData>
    <row r="2" spans="2:11" x14ac:dyDescent="0.25">
      <c r="B2" s="24" t="s">
        <v>0</v>
      </c>
      <c r="C2" s="25"/>
      <c r="D2" s="25"/>
      <c r="E2" s="25"/>
      <c r="F2" s="25"/>
      <c r="G2" s="25"/>
      <c r="H2" s="25"/>
      <c r="I2" s="26"/>
    </row>
    <row r="3" spans="2:11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11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11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11" x14ac:dyDescent="0.25">
      <c r="B6" s="31" t="s">
        <v>20</v>
      </c>
      <c r="C6" s="32"/>
      <c r="D6" s="32"/>
      <c r="E6" s="32"/>
      <c r="F6" s="32"/>
      <c r="G6" s="32"/>
      <c r="H6" s="32"/>
      <c r="I6" s="33"/>
    </row>
    <row r="7" spans="2:11" x14ac:dyDescent="0.25">
      <c r="B7" s="3"/>
      <c r="C7" s="3"/>
      <c r="D7" s="3"/>
      <c r="E7" s="3"/>
      <c r="F7" s="3"/>
      <c r="G7" s="3"/>
      <c r="H7" s="3"/>
      <c r="I7" s="3"/>
    </row>
    <row r="8" spans="2:11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11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11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11" x14ac:dyDescent="0.25">
      <c r="B11" s="6"/>
      <c r="C11" s="7"/>
      <c r="D11" s="8"/>
      <c r="E11" s="8"/>
      <c r="F11" s="8"/>
      <c r="G11" s="8"/>
      <c r="H11" s="8"/>
      <c r="I11" s="8"/>
    </row>
    <row r="12" spans="2:11" x14ac:dyDescent="0.25">
      <c r="B12" s="22" t="s">
        <v>14</v>
      </c>
      <c r="C12" s="23"/>
      <c r="D12" s="9">
        <v>1632217</v>
      </c>
      <c r="E12" s="9">
        <v>0</v>
      </c>
      <c r="F12" s="10">
        <f>+D12+E12</f>
        <v>1632217</v>
      </c>
      <c r="G12" s="9">
        <v>537086.16</v>
      </c>
      <c r="H12" s="9">
        <v>537086.16</v>
      </c>
      <c r="I12" s="10">
        <f>IF(AND(F12&gt;=0,G12&gt;=0),(F12-G12),"-")</f>
        <v>1095130.8399999999</v>
      </c>
      <c r="K12" s="11"/>
    </row>
    <row r="13" spans="2:11" x14ac:dyDescent="0.25">
      <c r="B13" s="12"/>
      <c r="C13" s="13"/>
      <c r="D13" s="10"/>
      <c r="E13" s="10"/>
      <c r="F13" s="10"/>
      <c r="G13" s="10"/>
      <c r="H13" s="10"/>
      <c r="I13" s="10"/>
    </row>
    <row r="14" spans="2:11" x14ac:dyDescent="0.25">
      <c r="B14" s="22" t="s">
        <v>15</v>
      </c>
      <c r="C14" s="23"/>
      <c r="D14" s="9">
        <v>10000</v>
      </c>
      <c r="E14" s="9">
        <v>0</v>
      </c>
      <c r="F14" s="10">
        <f>IF(AND(D14&gt;=0,E14&gt;=0),(D14+E14),"0.00")</f>
        <v>10000</v>
      </c>
      <c r="G14" s="9">
        <v>0</v>
      </c>
      <c r="H14" s="9">
        <v>0</v>
      </c>
      <c r="I14" s="10">
        <f>IF(AND(F14&gt;=0,G14&gt;=0),(F14-G14),"-")</f>
        <v>10000</v>
      </c>
    </row>
    <row r="15" spans="2:11" x14ac:dyDescent="0.25">
      <c r="B15" s="12"/>
      <c r="C15" s="13"/>
      <c r="D15" s="10"/>
      <c r="E15" s="10"/>
      <c r="F15" s="10"/>
      <c r="G15" s="10"/>
      <c r="H15" s="10"/>
      <c r="I15" s="10"/>
    </row>
    <row r="16" spans="2:11" ht="39.75" customHeight="1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1642217</v>
      </c>
      <c r="E18" s="17">
        <f t="shared" si="0"/>
        <v>0</v>
      </c>
      <c r="F18" s="17">
        <f>SUM(F12+F14+F16)</f>
        <v>1642217</v>
      </c>
      <c r="G18" s="17">
        <f t="shared" si="0"/>
        <v>537086.16</v>
      </c>
      <c r="H18" s="17">
        <f t="shared" si="0"/>
        <v>537086.16</v>
      </c>
      <c r="I18" s="17">
        <f t="shared" si="0"/>
        <v>1105130.8399999999</v>
      </c>
    </row>
    <row r="20" spans="2:9" x14ac:dyDescent="0.25">
      <c r="C20" s="18"/>
      <c r="H20" s="18"/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21</v>
      </c>
      <c r="D23" s="21"/>
      <c r="E23" s="21"/>
      <c r="F23" s="21"/>
      <c r="G23" s="21"/>
      <c r="H23" s="18" t="s">
        <v>18</v>
      </c>
    </row>
    <row r="24" spans="2:9" x14ac:dyDescent="0.25">
      <c r="C24" s="18" t="s">
        <v>23</v>
      </c>
      <c r="D24" s="21"/>
      <c r="E24" s="21"/>
      <c r="F24" s="21"/>
      <c r="G24" s="21"/>
      <c r="H24" s="18" t="s">
        <v>19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>
      <selection activeCell="K12" sqref="K12"/>
    </sheetView>
  </sheetViews>
  <sheetFormatPr baseColWidth="10" defaultRowHeight="15" x14ac:dyDescent="0.25"/>
  <cols>
    <col min="1" max="1" width="4.5703125" customWidth="1"/>
  </cols>
  <sheetData>
    <row r="2" spans="2:9" x14ac:dyDescent="0.25">
      <c r="B2" s="24" t="str">
        <f>+'[1]Clasific Admtva'!B6:I6</f>
        <v>Cuenta Pública 2020</v>
      </c>
      <c r="C2" s="25"/>
      <c r="D2" s="25"/>
      <c r="E2" s="25"/>
      <c r="F2" s="25"/>
      <c r="G2" s="25"/>
      <c r="H2" s="25"/>
      <c r="I2" s="26"/>
    </row>
    <row r="3" spans="2:9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9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9" x14ac:dyDescent="0.25">
      <c r="B6" s="31" t="s">
        <v>22</v>
      </c>
      <c r="C6" s="32"/>
      <c r="D6" s="32"/>
      <c r="E6" s="32"/>
      <c r="F6" s="32"/>
      <c r="G6" s="32"/>
      <c r="H6" s="32"/>
      <c r="I6" s="33"/>
    </row>
    <row r="7" spans="2:9" x14ac:dyDescent="0.25">
      <c r="B7" s="3"/>
      <c r="C7" s="3"/>
      <c r="D7" s="3"/>
      <c r="E7" s="3"/>
      <c r="F7" s="3"/>
      <c r="G7" s="3"/>
      <c r="H7" s="3"/>
      <c r="I7" s="3"/>
    </row>
    <row r="8" spans="2:9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9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9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22" t="s">
        <v>14</v>
      </c>
      <c r="C12" s="23"/>
      <c r="D12" s="9">
        <v>12802525</v>
      </c>
      <c r="E12" s="9">
        <f>14091.3+137620.39+0+0+0+0</f>
        <v>151711.69</v>
      </c>
      <c r="F12" s="10">
        <f>+D12+E12</f>
        <v>12954236.689999999</v>
      </c>
      <c r="G12" s="9">
        <v>6569602.96</v>
      </c>
      <c r="H12" s="9">
        <v>6569602.96</v>
      </c>
      <c r="I12" s="10">
        <f>+F12-G12</f>
        <v>6384633.7299999995</v>
      </c>
    </row>
    <row r="13" spans="2:9" x14ac:dyDescent="0.25">
      <c r="B13" s="12"/>
      <c r="C13" s="13"/>
      <c r="D13" s="10"/>
      <c r="E13" s="10"/>
      <c r="F13" s="10"/>
      <c r="G13" s="10"/>
      <c r="H13" s="10"/>
      <c r="I13" s="10"/>
    </row>
    <row r="14" spans="2:9" x14ac:dyDescent="0.25">
      <c r="B14" s="22" t="s">
        <v>15</v>
      </c>
      <c r="C14" s="23"/>
      <c r="D14" s="9">
        <f>10000+10000+10000+10000+10000+10000+10000</f>
        <v>70000</v>
      </c>
      <c r="E14" s="9">
        <f>0-10000+0+0+0+0</f>
        <v>-10000</v>
      </c>
      <c r="F14" s="10">
        <f>+D14+E14</f>
        <v>60000</v>
      </c>
      <c r="G14" s="9">
        <v>0</v>
      </c>
      <c r="H14" s="9">
        <v>0</v>
      </c>
      <c r="I14" s="10">
        <f>IF(AND(F14&gt;=0,G14&gt;=0),(F14-G14),"-")</f>
        <v>60000</v>
      </c>
    </row>
    <row r="15" spans="2:9" x14ac:dyDescent="0.25">
      <c r="B15" s="12"/>
      <c r="C15" s="13"/>
      <c r="D15" s="10"/>
      <c r="E15" s="10"/>
      <c r="F15" s="10"/>
      <c r="G15" s="10"/>
      <c r="H15" s="10"/>
      <c r="I15" s="10"/>
    </row>
    <row r="16" spans="2:9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ht="39.75" customHeight="1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12872525</v>
      </c>
      <c r="E18" s="17">
        <f t="shared" si="0"/>
        <v>141711.69</v>
      </c>
      <c r="F18" s="17">
        <f t="shared" si="0"/>
        <v>13014236.689999999</v>
      </c>
      <c r="G18" s="17">
        <f t="shared" si="0"/>
        <v>6569602.96</v>
      </c>
      <c r="H18" s="17">
        <f t="shared" si="0"/>
        <v>6569602.96</v>
      </c>
      <c r="I18" s="17">
        <f t="shared" si="0"/>
        <v>6444633.7299999995</v>
      </c>
    </row>
    <row r="19" spans="2:9" x14ac:dyDescent="0.25">
      <c r="G19" s="11"/>
      <c r="H19" s="11"/>
    </row>
    <row r="20" spans="2:9" x14ac:dyDescent="0.25">
      <c r="C20" s="18"/>
      <c r="H20" s="18"/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21</v>
      </c>
      <c r="D23" s="21"/>
      <c r="E23" s="21"/>
      <c r="F23" s="21"/>
      <c r="G23" s="21"/>
      <c r="H23" s="18" t="s">
        <v>18</v>
      </c>
    </row>
    <row r="24" spans="2:9" x14ac:dyDescent="0.25">
      <c r="C24" s="18" t="s">
        <v>23</v>
      </c>
      <c r="D24" s="21"/>
      <c r="E24" s="21"/>
      <c r="F24" s="21"/>
      <c r="G24" s="21"/>
      <c r="H24" s="18" t="s">
        <v>19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</vt:lpstr>
      <vt:lpstr>Clasific Económica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2020-09-17T19:43:21Z</cp:lastPrinted>
  <dcterms:created xsi:type="dcterms:W3CDTF">2020-06-25T14:52:41Z</dcterms:created>
  <dcterms:modified xsi:type="dcterms:W3CDTF">2020-09-17T19:43:28Z</dcterms:modified>
</cp:coreProperties>
</file>