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3.-Informacion Presupuestal\"/>
    </mc:Choice>
  </mc:AlternateContent>
  <xr:revisionPtr revIDLastSave="0" documentId="13_ncr:1_{9FA76AB4-B936-413E-B2AF-91EFB91A9B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lasific Funcional Agosto" sheetId="1" r:id="rId1"/>
    <sheet name="Clasific Funcional Acumulad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E26" i="2" l="1"/>
  <c r="F46" i="2" l="1"/>
  <c r="I46" i="2" s="1"/>
  <c r="F45" i="2"/>
  <c r="I45" i="2" s="1"/>
  <c r="F44" i="2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48" i="1" s="1"/>
  <c r="G12" i="1"/>
  <c r="E12" i="1"/>
  <c r="D12" i="1"/>
  <c r="G48" i="1" l="1"/>
  <c r="E48" i="2"/>
  <c r="F42" i="2"/>
  <c r="F12" i="1"/>
  <c r="D48" i="1"/>
  <c r="E48" i="1"/>
  <c r="I12" i="1"/>
  <c r="F31" i="1"/>
  <c r="H48" i="2"/>
  <c r="G48" i="2"/>
  <c r="F22" i="1"/>
  <c r="F22" i="2"/>
  <c r="F48" i="2" s="1"/>
  <c r="I13" i="2"/>
  <c r="I12" i="2" s="1"/>
  <c r="I24" i="2"/>
  <c r="I22" i="2" s="1"/>
  <c r="I33" i="2"/>
  <c r="I31" i="2" s="1"/>
  <c r="I44" i="2"/>
  <c r="I42" i="2" s="1"/>
  <c r="I24" i="1"/>
  <c r="I22" i="1" s="1"/>
  <c r="I33" i="1"/>
  <c r="I31" i="1" s="1"/>
  <c r="I44" i="1"/>
  <c r="I42" i="1" s="1"/>
  <c r="F48" i="1" l="1"/>
  <c r="I48" i="2"/>
  <c r="I48" i="1"/>
</calcChain>
</file>

<file path=xl/sharedStrings.xml><?xml version="1.0" encoding="utf-8"?>
<sst xmlns="http://schemas.openxmlformats.org/spreadsheetml/2006/main" count="103" uniqueCount="53">
  <si>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</si>
  <si>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</si>
  <si>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</si>
  <si>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</si>
  <si>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</si>
  <si>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</si>
  <si>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</si>
  <si>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</si>
  <si>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</si>
  <si>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</si>
  <si>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</si>
  <si>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</si>
  <si>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</si>
  <si>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</si>
  <si>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</si>
  <si>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</si>
  <si>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</si>
  <si>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</si>
  <si>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</si>
  <si>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</si>
  <si>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</si>
  <si>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</si>
  <si>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</si>
  <si>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</si>
  <si>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</si>
  <si>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</si>
  <si>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</si>
  <si>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</si>
  <si>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</si>
  <si>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</si>
  <si>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</si>
  <si>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</si>
  <si>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</si>
  <si>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</si>
  <si>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</si>
  <si>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</si>
  <si>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</si>
  <si>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</si>
  <si>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</si>
  <si>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</si>
  <si>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</si>
  <si>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</si>
  <si>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</si>
  <si>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</si>
  <si>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</si>
  <si>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</si>
  <si>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</si>
  <si>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LIC. DAFNE CELINA LOPEZ OSORIO</t>
  </si>
  <si>
    <t>DIRECTORA GENERAL</t>
  </si>
  <si>
    <t>Del 1 al 31 de Agosto de 2020</t>
  </si>
  <si>
    <t>ING. GIOVANNA TRACONIS ALCOCER</t>
  </si>
  <si>
    <t>Del 1 de Enero al 31 de Agosto de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</si>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</sst>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9" fillId="0" borderId="0" xfId="0" applyFont="1" applyAlignment="1">
      <alignment horizontal="center"/>
    </xf>
    <xf numFmtId="43" fontId="6" fillId="0" borderId="15" xfId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2">
          <cell r="B2" t="str">
            <v>Cuenta Pública 2020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VR54"/>
  <sheetViews>
    <sheetView tabSelected="1" zoomScale="90" zoomScaleNormal="90" workbookViewId="0">
      <selection activeCell="C55" sqref="C55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8" t="s">
        <v>0</v>
      </c>
      <c r="C2" s="79"/>
      <c r="D2" s="79"/>
      <c r="E2" s="79"/>
      <c r="F2" s="79"/>
      <c r="G2" s="79"/>
      <c r="H2" s="79"/>
      <c r="I2" s="80"/>
    </row>
    <row r="3" spans="2:9" ht="15" x14ac:dyDescent="0.2">
      <c r="B3" s="81" t="s">
        <v>1</v>
      </c>
      <c r="C3" s="82"/>
      <c r="D3" s="82"/>
      <c r="E3" s="82"/>
      <c r="F3" s="82"/>
      <c r="G3" s="82"/>
      <c r="H3" s="82"/>
      <c r="I3" s="83"/>
    </row>
    <row r="4" spans="2:9" ht="15" x14ac:dyDescent="0.2">
      <c r="B4" s="84" t="s">
        <v>2</v>
      </c>
      <c r="C4" s="85"/>
      <c r="D4" s="85"/>
      <c r="E4" s="85"/>
      <c r="F4" s="85"/>
      <c r="G4" s="85"/>
      <c r="H4" s="85"/>
      <c r="I4" s="86"/>
    </row>
    <row r="5" spans="2:9" ht="15" x14ac:dyDescent="0.2">
      <c r="B5" s="84" t="s">
        <v>3</v>
      </c>
      <c r="C5" s="85"/>
      <c r="D5" s="85"/>
      <c r="E5" s="85"/>
      <c r="F5" s="85"/>
      <c r="G5" s="85"/>
      <c r="H5" s="85"/>
      <c r="I5" s="86"/>
    </row>
    <row r="6" spans="2:9" ht="15" x14ac:dyDescent="0.2">
      <c r="B6" s="87" t="s">
        <v>49</v>
      </c>
      <c r="C6" s="88"/>
      <c r="D6" s="88"/>
      <c r="E6" s="88"/>
      <c r="F6" s="88"/>
      <c r="G6" s="88"/>
      <c r="H6" s="88"/>
      <c r="I6" s="89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7" t="s">
        <v>4</v>
      </c>
      <c r="C8" s="68"/>
      <c r="D8" s="73" t="s">
        <v>5</v>
      </c>
      <c r="E8" s="74"/>
      <c r="F8" s="74"/>
      <c r="G8" s="74"/>
      <c r="H8" s="75"/>
      <c r="I8" s="76" t="s">
        <v>6</v>
      </c>
    </row>
    <row r="9" spans="2:9" ht="24" x14ac:dyDescent="0.2">
      <c r="B9" s="69"/>
      <c r="C9" s="7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7"/>
    </row>
    <row r="10" spans="2:9" x14ac:dyDescent="0.2">
      <c r="B10" s="71"/>
      <c r="C10" s="7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63" t="s">
        <v>14</v>
      </c>
      <c r="C12" s="64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61" t="s">
        <v>15</v>
      </c>
      <c r="C13" s="62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61" t="s">
        <v>16</v>
      </c>
      <c r="C14" s="62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61" t="s">
        <v>17</v>
      </c>
      <c r="C15" s="62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61" t="s">
        <v>18</v>
      </c>
      <c r="C16" s="62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61" t="s">
        <v>19</v>
      </c>
      <c r="C17" s="62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61" t="s">
        <v>20</v>
      </c>
      <c r="C18" s="62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61" t="s">
        <v>21</v>
      </c>
      <c r="C19" s="62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61" t="s">
        <v>22</v>
      </c>
      <c r="C20" s="62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63" t="s">
        <v>23</v>
      </c>
      <c r="C22" s="64"/>
      <c r="D22" s="16">
        <f t="shared" ref="D22:I22" si="3">SUM(D23:D29)</f>
        <v>1642217</v>
      </c>
      <c r="E22" s="16">
        <f t="shared" si="3"/>
        <v>0</v>
      </c>
      <c r="F22" s="16">
        <f t="shared" si="3"/>
        <v>1642217</v>
      </c>
      <c r="G22" s="16">
        <f t="shared" si="3"/>
        <v>537086.17000000004</v>
      </c>
      <c r="H22" s="16">
        <f t="shared" si="3"/>
        <v>537086.17000000004</v>
      </c>
      <c r="I22" s="16">
        <f t="shared" si="3"/>
        <v>1105130.83</v>
      </c>
    </row>
    <row r="23" spans="2:9" s="9" customFormat="1" ht="15" customHeight="1" x14ac:dyDescent="0.2">
      <c r="B23" s="61" t="s">
        <v>24</v>
      </c>
      <c r="C23" s="62"/>
      <c r="D23" s="17"/>
      <c r="E23" s="17"/>
      <c r="F23" s="12">
        <f t="shared" ref="F23:F29" si="4">IF(AND(D23&gt;=0,E23&gt;=0),(D23+E23),"-")</f>
        <v>0</v>
      </c>
      <c r="G23" s="17"/>
      <c r="H23" s="17"/>
      <c r="I23" s="12">
        <f t="shared" ref="I23:I29" si="5">IF(AND(F23&gt;=0,G23&gt;=0),(F23-G23),"-")</f>
        <v>0</v>
      </c>
    </row>
    <row r="24" spans="2:9" s="9" customFormat="1" ht="15" customHeight="1" x14ac:dyDescent="0.2">
      <c r="B24" s="61" t="s">
        <v>25</v>
      </c>
      <c r="C24" s="62"/>
      <c r="D24" s="17"/>
      <c r="E24" s="17"/>
      <c r="F24" s="12">
        <f t="shared" si="4"/>
        <v>0</v>
      </c>
      <c r="G24" s="17"/>
      <c r="H24" s="17"/>
      <c r="I24" s="12">
        <f t="shared" si="5"/>
        <v>0</v>
      </c>
    </row>
    <row r="25" spans="2:9" s="9" customFormat="1" ht="15" customHeight="1" x14ac:dyDescent="0.2">
      <c r="B25" s="61" t="s">
        <v>26</v>
      </c>
      <c r="C25" s="62"/>
      <c r="D25" s="17"/>
      <c r="E25" s="17"/>
      <c r="F25" s="12">
        <f t="shared" si="4"/>
        <v>0</v>
      </c>
      <c r="G25" s="17"/>
      <c r="H25" s="17"/>
      <c r="I25" s="12">
        <f t="shared" si="5"/>
        <v>0</v>
      </c>
    </row>
    <row r="26" spans="2:9" s="9" customFormat="1" ht="15" customHeight="1" x14ac:dyDescent="0.2">
      <c r="B26" s="61" t="s">
        <v>27</v>
      </c>
      <c r="C26" s="62"/>
      <c r="D26" s="59">
        <v>1642217</v>
      </c>
      <c r="E26" s="18">
        <v>0</v>
      </c>
      <c r="F26" s="19">
        <f t="shared" si="4"/>
        <v>1642217</v>
      </c>
      <c r="G26" s="18">
        <v>537086.17000000004</v>
      </c>
      <c r="H26" s="18">
        <f>G26</f>
        <v>537086.17000000004</v>
      </c>
      <c r="I26" s="19">
        <f>IF(AND(F26&gt;=0,G26&gt;=0),(F26-G26),"-")</f>
        <v>1105130.83</v>
      </c>
    </row>
    <row r="27" spans="2:9" s="9" customFormat="1" ht="15" customHeight="1" x14ac:dyDescent="0.2">
      <c r="B27" s="61" t="s">
        <v>28</v>
      </c>
      <c r="C27" s="62"/>
      <c r="D27" s="17"/>
      <c r="E27" s="17"/>
      <c r="F27" s="12">
        <f t="shared" si="4"/>
        <v>0</v>
      </c>
      <c r="G27" s="17"/>
      <c r="H27" s="17"/>
      <c r="I27" s="12">
        <f t="shared" si="5"/>
        <v>0</v>
      </c>
    </row>
    <row r="28" spans="2:9" s="9" customFormat="1" ht="15" customHeight="1" x14ac:dyDescent="0.2">
      <c r="B28" s="61" t="s">
        <v>29</v>
      </c>
      <c r="C28" s="62"/>
      <c r="D28" s="17"/>
      <c r="E28" s="17"/>
      <c r="F28" s="12">
        <f t="shared" si="4"/>
        <v>0</v>
      </c>
      <c r="G28" s="17"/>
      <c r="H28" s="17"/>
      <c r="I28" s="12">
        <f t="shared" si="5"/>
        <v>0</v>
      </c>
    </row>
    <row r="29" spans="2:9" s="9" customFormat="1" x14ac:dyDescent="0.2">
      <c r="B29" s="61" t="s">
        <v>30</v>
      </c>
      <c r="C29" s="62"/>
      <c r="D29" s="17"/>
      <c r="E29" s="17"/>
      <c r="F29" s="12">
        <f t="shared" si="4"/>
        <v>0</v>
      </c>
      <c r="G29" s="17"/>
      <c r="H29" s="17"/>
      <c r="I29" s="12">
        <f t="shared" si="5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63" t="s">
        <v>31</v>
      </c>
      <c r="C31" s="64"/>
      <c r="D31" s="21">
        <f t="shared" ref="D31:I31" si="6">SUM(D32:D35)</f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  <c r="H31" s="21">
        <f t="shared" si="6"/>
        <v>0</v>
      </c>
      <c r="I31" s="21">
        <f t="shared" si="6"/>
        <v>0</v>
      </c>
    </row>
    <row r="32" spans="2:9" s="9" customFormat="1" ht="15" customHeight="1" x14ac:dyDescent="0.2">
      <c r="B32" s="61" t="s">
        <v>32</v>
      </c>
      <c r="C32" s="62"/>
      <c r="D32" s="18"/>
      <c r="E32" s="18"/>
      <c r="F32" s="12">
        <f t="shared" ref="F32:F40" si="7">IF(AND(D32&gt;=0,E32&gt;=0),(D32+E32),"-")</f>
        <v>0</v>
      </c>
      <c r="G32" s="18"/>
      <c r="H32" s="18"/>
      <c r="I32" s="12">
        <f t="shared" ref="I32:I40" si="8">IF(AND(F32&gt;=0,G32&gt;=0),(F32-G32),"-")</f>
        <v>0</v>
      </c>
    </row>
    <row r="33" spans="2:9" s="9" customFormat="1" ht="15" customHeight="1" x14ac:dyDescent="0.2">
      <c r="B33" s="61" t="s">
        <v>33</v>
      </c>
      <c r="C33" s="62"/>
      <c r="D33" s="17"/>
      <c r="E33" s="18"/>
      <c r="F33" s="12">
        <f t="shared" si="7"/>
        <v>0</v>
      </c>
      <c r="G33" s="17"/>
      <c r="H33" s="17"/>
      <c r="I33" s="12">
        <f t="shared" si="8"/>
        <v>0</v>
      </c>
    </row>
    <row r="34" spans="2:9" s="9" customFormat="1" ht="15" customHeight="1" x14ac:dyDescent="0.2">
      <c r="B34" s="61" t="s">
        <v>34</v>
      </c>
      <c r="C34" s="62"/>
      <c r="D34" s="17"/>
      <c r="E34" s="17"/>
      <c r="F34" s="12">
        <f t="shared" si="7"/>
        <v>0</v>
      </c>
      <c r="G34" s="17"/>
      <c r="H34" s="17"/>
      <c r="I34" s="12">
        <f t="shared" si="8"/>
        <v>0</v>
      </c>
    </row>
    <row r="35" spans="2:9" s="9" customFormat="1" ht="15" customHeight="1" x14ac:dyDescent="0.2">
      <c r="B35" s="61" t="s">
        <v>35</v>
      </c>
      <c r="C35" s="62"/>
      <c r="D35" s="17"/>
      <c r="E35" s="17"/>
      <c r="F35" s="12">
        <f t="shared" si="7"/>
        <v>0</v>
      </c>
      <c r="G35" s="17"/>
      <c r="H35" s="17"/>
      <c r="I35" s="12">
        <f t="shared" si="8"/>
        <v>0</v>
      </c>
    </row>
    <row r="36" spans="2:9" s="9" customFormat="1" ht="15" customHeight="1" x14ac:dyDescent="0.2">
      <c r="B36" s="61" t="s">
        <v>36</v>
      </c>
      <c r="C36" s="62"/>
      <c r="D36" s="17"/>
      <c r="E36" s="17"/>
      <c r="F36" s="12">
        <f t="shared" si="7"/>
        <v>0</v>
      </c>
      <c r="G36" s="17"/>
      <c r="H36" s="17"/>
      <c r="I36" s="12">
        <f t="shared" si="8"/>
        <v>0</v>
      </c>
    </row>
    <row r="37" spans="2:9" s="9" customFormat="1" ht="15" customHeight="1" x14ac:dyDescent="0.2">
      <c r="B37" s="61" t="s">
        <v>37</v>
      </c>
      <c r="C37" s="62"/>
      <c r="D37" s="17"/>
      <c r="E37" s="17"/>
      <c r="F37" s="12">
        <f t="shared" si="7"/>
        <v>0</v>
      </c>
      <c r="G37" s="17"/>
      <c r="H37" s="17"/>
      <c r="I37" s="12">
        <f t="shared" si="8"/>
        <v>0</v>
      </c>
    </row>
    <row r="38" spans="2:9" s="9" customFormat="1" ht="15" customHeight="1" x14ac:dyDescent="0.2">
      <c r="B38" s="61" t="s">
        <v>38</v>
      </c>
      <c r="C38" s="62"/>
      <c r="D38" s="17"/>
      <c r="E38" s="17"/>
      <c r="F38" s="12">
        <f t="shared" si="7"/>
        <v>0</v>
      </c>
      <c r="G38" s="17"/>
      <c r="H38" s="17"/>
      <c r="I38" s="12">
        <f t="shared" si="8"/>
        <v>0</v>
      </c>
    </row>
    <row r="39" spans="2:9" s="9" customFormat="1" ht="15" customHeight="1" x14ac:dyDescent="0.2">
      <c r="B39" s="61" t="s">
        <v>39</v>
      </c>
      <c r="C39" s="62"/>
      <c r="D39" s="17"/>
      <c r="E39" s="17"/>
      <c r="F39" s="12">
        <f>IF(AND(D39&gt;=0,E39&gt;=0),(D39+E39),"-")</f>
        <v>0</v>
      </c>
      <c r="G39" s="17"/>
      <c r="H39" s="17"/>
      <c r="I39" s="12">
        <f t="shared" si="8"/>
        <v>0</v>
      </c>
    </row>
    <row r="40" spans="2:9" s="9" customFormat="1" x14ac:dyDescent="0.2">
      <c r="B40" s="61" t="s">
        <v>40</v>
      </c>
      <c r="C40" s="62"/>
      <c r="D40" s="17"/>
      <c r="E40" s="17"/>
      <c r="F40" s="12">
        <f t="shared" si="7"/>
        <v>0</v>
      </c>
      <c r="G40" s="17"/>
      <c r="H40" s="17"/>
      <c r="I40" s="12">
        <f t="shared" si="8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63" t="s">
        <v>41</v>
      </c>
      <c r="C42" s="64"/>
      <c r="D42" s="21">
        <f t="shared" ref="D42:I42" si="9">SUM(D43:D46)</f>
        <v>0</v>
      </c>
      <c r="E42" s="21">
        <f t="shared" si="9"/>
        <v>0</v>
      </c>
      <c r="F42" s="21">
        <f t="shared" si="9"/>
        <v>0</v>
      </c>
      <c r="G42" s="22">
        <f t="shared" si="9"/>
        <v>0</v>
      </c>
      <c r="H42" s="21">
        <f t="shared" si="9"/>
        <v>0</v>
      </c>
      <c r="I42" s="21">
        <f t="shared" si="9"/>
        <v>0</v>
      </c>
    </row>
    <row r="43" spans="2:9" s="9" customFormat="1" ht="15" customHeight="1" x14ac:dyDescent="0.2">
      <c r="B43" s="61" t="s">
        <v>42</v>
      </c>
      <c r="C43" s="62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61" t="s">
        <v>43</v>
      </c>
      <c r="C44" s="62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61" t="s">
        <v>44</v>
      </c>
      <c r="C45" s="62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61" t="s">
        <v>45</v>
      </c>
      <c r="C46" s="62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10">SUM(D12,D22,D31,D42)</f>
        <v>1642217</v>
      </c>
      <c r="E48" s="28">
        <f t="shared" si="10"/>
        <v>0</v>
      </c>
      <c r="F48" s="28">
        <f t="shared" si="10"/>
        <v>1642217</v>
      </c>
      <c r="G48" s="28">
        <f t="shared" si="10"/>
        <v>537086.17000000004</v>
      </c>
      <c r="H48" s="28">
        <f t="shared" si="10"/>
        <v>537086.17000000004</v>
      </c>
      <c r="I48" s="28">
        <f t="shared" si="10"/>
        <v>1105130.83</v>
      </c>
    </row>
    <row r="49" spans="3:8" s="9" customFormat="1" x14ac:dyDescent="0.2"/>
    <row r="50" spans="3:8" s="9" customFormat="1" x14ac:dyDescent="0.2">
      <c r="C50" s="29"/>
      <c r="G50" s="65"/>
      <c r="H50" s="65"/>
    </row>
    <row r="51" spans="3:8" s="9" customFormat="1" x14ac:dyDescent="0.2">
      <c r="G51" s="30"/>
    </row>
    <row r="52" spans="3:8" s="9" customFormat="1" x14ac:dyDescent="0.2">
      <c r="C52" s="31"/>
      <c r="G52" s="66"/>
      <c r="H52" s="66"/>
    </row>
    <row r="53" spans="3:8" s="9" customFormat="1" x14ac:dyDescent="0.2">
      <c r="C53" s="29" t="s">
        <v>50</v>
      </c>
      <c r="G53" s="65" t="s">
        <v>47</v>
      </c>
      <c r="H53" s="65"/>
    </row>
    <row r="54" spans="3:8" x14ac:dyDescent="0.2">
      <c r="C54" s="32" t="s">
        <v>52</v>
      </c>
      <c r="G54" s="60" t="s">
        <v>48</v>
      </c>
      <c r="H54" s="60"/>
    </row>
  </sheetData>
  <mergeCells count="44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VR54"/>
  <sheetViews>
    <sheetView zoomScale="80" zoomScaleNormal="80" zoomScalePageLayoutView="80" workbookViewId="0">
      <selection activeCell="G22" sqref="G22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8" t="str">
        <f>+'[1]Clasific Económica'!B2:I2</f>
        <v>Cuenta Pública 2020</v>
      </c>
      <c r="C2" s="79"/>
      <c r="D2" s="79"/>
      <c r="E2" s="79"/>
      <c r="F2" s="79"/>
      <c r="G2" s="79"/>
      <c r="H2" s="79"/>
      <c r="I2" s="80"/>
    </row>
    <row r="3" spans="2:9" ht="15" x14ac:dyDescent="0.2">
      <c r="B3" s="81" t="s">
        <v>1</v>
      </c>
      <c r="C3" s="82"/>
      <c r="D3" s="82"/>
      <c r="E3" s="82"/>
      <c r="F3" s="82"/>
      <c r="G3" s="82"/>
      <c r="H3" s="82"/>
      <c r="I3" s="83"/>
    </row>
    <row r="4" spans="2:9" ht="15" x14ac:dyDescent="0.2">
      <c r="B4" s="84" t="s">
        <v>2</v>
      </c>
      <c r="C4" s="85"/>
      <c r="D4" s="85"/>
      <c r="E4" s="85"/>
      <c r="F4" s="85"/>
      <c r="G4" s="85"/>
      <c r="H4" s="85"/>
      <c r="I4" s="86"/>
    </row>
    <row r="5" spans="2:9" ht="15" x14ac:dyDescent="0.2">
      <c r="B5" s="84" t="s">
        <v>3</v>
      </c>
      <c r="C5" s="85"/>
      <c r="D5" s="85"/>
      <c r="E5" s="85"/>
      <c r="F5" s="85"/>
      <c r="G5" s="85"/>
      <c r="H5" s="85"/>
      <c r="I5" s="86"/>
    </row>
    <row r="6" spans="2:9" ht="15" x14ac:dyDescent="0.2">
      <c r="B6" s="87" t="s">
        <v>51</v>
      </c>
      <c r="C6" s="88"/>
      <c r="D6" s="88"/>
      <c r="E6" s="88"/>
      <c r="F6" s="88"/>
      <c r="G6" s="88"/>
      <c r="H6" s="88"/>
      <c r="I6" s="89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7" t="s">
        <v>4</v>
      </c>
      <c r="C8" s="68"/>
      <c r="D8" s="73" t="s">
        <v>5</v>
      </c>
      <c r="E8" s="74"/>
      <c r="F8" s="74"/>
      <c r="G8" s="74"/>
      <c r="H8" s="75"/>
      <c r="I8" s="76" t="s">
        <v>6</v>
      </c>
    </row>
    <row r="9" spans="2:9" ht="24" x14ac:dyDescent="0.2">
      <c r="B9" s="69"/>
      <c r="C9" s="7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7"/>
    </row>
    <row r="10" spans="2:9" x14ac:dyDescent="0.2">
      <c r="B10" s="71"/>
      <c r="C10" s="7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3" t="s">
        <v>14</v>
      </c>
      <c r="C12" s="94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90" t="s">
        <v>15</v>
      </c>
      <c r="C13" s="91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90" t="s">
        <v>16</v>
      </c>
      <c r="C14" s="91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90" t="s">
        <v>17</v>
      </c>
      <c r="C15" s="91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90" t="s">
        <v>18</v>
      </c>
      <c r="C16" s="91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90" t="s">
        <v>19</v>
      </c>
      <c r="C17" s="91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90" t="s">
        <v>20</v>
      </c>
      <c r="C18" s="91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90" t="s">
        <v>21</v>
      </c>
      <c r="C19" s="91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90" t="s">
        <v>22</v>
      </c>
      <c r="C20" s="91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3" t="s">
        <v>23</v>
      </c>
      <c r="C22" s="94"/>
      <c r="D22" s="42">
        <f>SUM(D23:D29)</f>
        <v>12872525</v>
      </c>
      <c r="E22" s="42">
        <f t="shared" ref="E22:I22" si="3">SUM(E23:E29)</f>
        <v>141711.69</v>
      </c>
      <c r="F22" s="42">
        <f t="shared" si="3"/>
        <v>13014236.689999999</v>
      </c>
      <c r="G22" s="42">
        <f t="shared" si="3"/>
        <v>6569602.96</v>
      </c>
      <c r="H22" s="42">
        <f t="shared" si="3"/>
        <v>6569602.96</v>
      </c>
      <c r="I22" s="42">
        <f t="shared" si="3"/>
        <v>6444633.7299999995</v>
      </c>
    </row>
    <row r="23" spans="2:9" ht="15" customHeight="1" x14ac:dyDescent="0.2">
      <c r="B23" s="90" t="s">
        <v>24</v>
      </c>
      <c r="C23" s="91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90" t="s">
        <v>25</v>
      </c>
      <c r="C24" s="91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90" t="s">
        <v>26</v>
      </c>
      <c r="C25" s="91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90" t="s">
        <v>27</v>
      </c>
      <c r="C26" s="91"/>
      <c r="D26" s="44">
        <v>12872525</v>
      </c>
      <c r="E26" s="44">
        <f>14091.3+127620.39+0+0+0+0+0</f>
        <v>141711.69</v>
      </c>
      <c r="F26" s="45">
        <f>IF(AND(D26&gt;=0,E26&gt;=0),(D26+E26),"-")</f>
        <v>13014236.689999999</v>
      </c>
      <c r="G26" s="44">
        <v>6569602.96</v>
      </c>
      <c r="H26" s="44">
        <v>6569602.96</v>
      </c>
      <c r="I26" s="45">
        <f>IF(AND(F26&gt;=0,G26&gt;=0),(F26-G26),"-")</f>
        <v>6444633.7299999995</v>
      </c>
    </row>
    <row r="27" spans="2:9" ht="15" customHeight="1" x14ac:dyDescent="0.2">
      <c r="B27" s="90" t="s">
        <v>28</v>
      </c>
      <c r="C27" s="91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90" t="s">
        <v>29</v>
      </c>
      <c r="C28" s="91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90" t="s">
        <v>30</v>
      </c>
      <c r="C29" s="91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3" t="s">
        <v>31</v>
      </c>
      <c r="C31" s="94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90" t="s">
        <v>32</v>
      </c>
      <c r="C32" s="91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90" t="s">
        <v>33</v>
      </c>
      <c r="C33" s="91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90" t="s">
        <v>34</v>
      </c>
      <c r="C34" s="91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90" t="s">
        <v>35</v>
      </c>
      <c r="C35" s="91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90" t="s">
        <v>36</v>
      </c>
      <c r="C36" s="91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90" t="s">
        <v>37</v>
      </c>
      <c r="C37" s="91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90" t="s">
        <v>38</v>
      </c>
      <c r="C38" s="91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90" t="s">
        <v>39</v>
      </c>
      <c r="C39" s="91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90" t="s">
        <v>40</v>
      </c>
      <c r="C40" s="91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3" t="s">
        <v>41</v>
      </c>
      <c r="C42" s="94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90" t="s">
        <v>42</v>
      </c>
      <c r="C43" s="91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90" t="s">
        <v>43</v>
      </c>
      <c r="C44" s="91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90" t="s">
        <v>44</v>
      </c>
      <c r="C45" s="91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90" t="s">
        <v>45</v>
      </c>
      <c r="C46" s="91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x14ac:dyDescent="0.2">
      <c r="B48" s="52"/>
      <c r="C48" s="53" t="s">
        <v>46</v>
      </c>
      <c r="D48" s="54">
        <f t="shared" ref="D48:I48" si="10">SUM(D12,D22,D31,D42)</f>
        <v>12872525</v>
      </c>
      <c r="E48" s="54">
        <f t="shared" si="10"/>
        <v>141711.69</v>
      </c>
      <c r="F48" s="54">
        <f t="shared" si="10"/>
        <v>13014236.689999999</v>
      </c>
      <c r="G48" s="54">
        <f t="shared" si="10"/>
        <v>6569602.96</v>
      </c>
      <c r="H48" s="54">
        <f t="shared" si="10"/>
        <v>6569602.96</v>
      </c>
      <c r="I48" s="54">
        <f t="shared" si="10"/>
        <v>6444633.7299999995</v>
      </c>
    </row>
    <row r="50" spans="3:8" x14ac:dyDescent="0.2">
      <c r="C50" s="55"/>
      <c r="D50" s="56"/>
      <c r="E50" s="56"/>
      <c r="F50" s="56"/>
      <c r="G50" s="92"/>
      <c r="H50" s="92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31"/>
      <c r="D52" s="56"/>
      <c r="E52" s="56"/>
      <c r="F52" s="56"/>
      <c r="G52" s="57"/>
      <c r="H52" s="57"/>
    </row>
    <row r="53" spans="3:8" x14ac:dyDescent="0.2">
      <c r="C53" s="58" t="s">
        <v>50</v>
      </c>
      <c r="D53" s="56"/>
      <c r="E53" s="56"/>
      <c r="F53" s="56"/>
      <c r="G53" s="92" t="s">
        <v>47</v>
      </c>
      <c r="H53" s="92"/>
    </row>
    <row r="54" spans="3:8" x14ac:dyDescent="0.2">
      <c r="C54" s="58" t="s">
        <v>52</v>
      </c>
      <c r="D54" s="56"/>
      <c r="E54" s="56"/>
      <c r="F54" s="56"/>
      <c r="G54" s="92" t="s">
        <v>48</v>
      </c>
      <c r="H54" s="92"/>
    </row>
  </sheetData>
  <mergeCells count="43"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5:C45"/>
    <mergeCell ref="B46:C46"/>
    <mergeCell ref="G50:H50"/>
    <mergeCell ref="G53:H53"/>
    <mergeCell ref="G54:H54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Agosto</vt:lpstr>
      <vt:lpstr>Clasific Funcional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dcterms:created xsi:type="dcterms:W3CDTF">2020-06-25T14:56:06Z</dcterms:created>
  <dcterms:modified xsi:type="dcterms:W3CDTF">2020-09-09T18:53:17Z</dcterms:modified>
</cp:coreProperties>
</file>