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12. Diciembre 2020\2.-Informacion Contable\"/>
    </mc:Choice>
  </mc:AlternateContent>
  <bookViews>
    <workbookView xWindow="-120" yWindow="-120" windowWidth="20730" windowHeight="11160"/>
  </bookViews>
  <sheets>
    <sheet name="Flujo Efectivo" sheetId="8" r:id="rId1"/>
  </sheets>
  <definedNames>
    <definedName name="_xlnm.Print_Area" localSheetId="0">'Flujo Efectivo'!$A$1:$C$75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8" i="8" l="1"/>
  <c r="G70" i="8" s="1"/>
  <c r="G57" i="8" l="1"/>
  <c r="C9" i="8" l="1"/>
  <c r="B21" i="8" l="1"/>
  <c r="C57" i="8" l="1"/>
  <c r="C51" i="8"/>
  <c r="C45" i="8"/>
  <c r="C41" i="8"/>
  <c r="C21" i="8"/>
  <c r="C38" i="8" l="1"/>
  <c r="C63" i="8"/>
  <c r="C49" i="8"/>
  <c r="C64" i="8" l="1"/>
  <c r="G58" i="8" s="1"/>
  <c r="B57" i="8"/>
  <c r="B51" i="8"/>
  <c r="B45" i="8"/>
  <c r="B41" i="8"/>
  <c r="B9" i="8"/>
  <c r="B38" i="8" s="1"/>
  <c r="C66" i="8" l="1"/>
  <c r="B63" i="8"/>
  <c r="B49" i="8"/>
  <c r="B64" i="8" l="1"/>
  <c r="G71" i="8" l="1"/>
  <c r="B66" i="8"/>
</calcChain>
</file>

<file path=xl/comments1.xml><?xml version="1.0" encoding="utf-8"?>
<comments xmlns="http://schemas.openxmlformats.org/spreadsheetml/2006/main">
  <authors>
    <author>Usuario de Windows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Acumulado de intereses + util cambiaria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Ventas mas otros ingresos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</rPr>
          <t>Importe Recaudado, total acumulado de la cta de por cobrar de la Secretaria ( RECAUDADO)</t>
        </r>
      </text>
    </comment>
    <comment ref="B64" authorId="0" shapeId="0">
      <text>
        <r>
          <rPr>
            <b/>
            <sz val="9"/>
            <color indexed="81"/>
            <rFont val="Tahoma"/>
            <family val="2"/>
          </rPr>
          <t>Origen o aplicación del flujo de efectivo y equivalentes del estado de cambios)</t>
        </r>
      </text>
    </comment>
    <comment ref="B66" authorId="0" shapeId="0">
      <text>
        <r>
          <rPr>
            <b/>
            <sz val="9"/>
            <color indexed="81"/>
            <rFont val="Tahoma"/>
            <family val="2"/>
          </rPr>
          <t>Debe coinicidir con el saldo final de la balanza del efectivo y equivalentes</t>
        </r>
      </text>
    </comment>
  </commentList>
</comments>
</file>

<file path=xl/sharedStrings.xml><?xml version="1.0" encoding="utf-8"?>
<sst xmlns="http://schemas.openxmlformats.org/spreadsheetml/2006/main" count="85" uniqueCount="70">
  <si>
    <t>(Pesos)</t>
  </si>
  <si>
    <t>Concepto</t>
  </si>
  <si>
    <t>Bajo protesta de decir verdad declaramos que los Estados Financieros y sus Notas son razonablemente correctos y responsabilidad del emisor.</t>
  </si>
  <si>
    <t>Estado de Flujo de Efectivo</t>
  </si>
  <si>
    <t xml:space="preserve">    Flujos de Efectivo de Las Actividades de Operación</t>
  </si>
  <si>
    <t xml:space="preserve">    Flujos de Efectivo de Las Actividades de Inversión </t>
  </si>
  <si>
    <t xml:space="preserve">               Origen</t>
  </si>
  <si>
    <t xml:space="preserve">                      Impuestos</t>
  </si>
  <si>
    <t xml:space="preserve">                      Bienes Inmuebles, Infraestructura y Construcciones en Proceso</t>
  </si>
  <si>
    <t xml:space="preserve">                      Cuotas y Aportaciones de Seguridad Social</t>
  </si>
  <si>
    <t xml:space="preserve">                      Bienes Muebles</t>
  </si>
  <si>
    <t xml:space="preserve">                      Contribuciones de Mejoras</t>
  </si>
  <si>
    <t xml:space="preserve">                      Otros Orígenes de Inversión</t>
  </si>
  <si>
    <t xml:space="preserve">                      Derechos</t>
  </si>
  <si>
    <t xml:space="preserve">               Aplicación</t>
  </si>
  <si>
    <t xml:space="preserve">                      Productos de Tipo Corriente</t>
  </si>
  <si>
    <t xml:space="preserve">                      Aprovechamientos de Tipo Corriente</t>
  </si>
  <si>
    <t xml:space="preserve">                      Ingresos por Venta de Bienes y Servicios</t>
  </si>
  <si>
    <t xml:space="preserve">                      Otras Aplicaciones de Inversión</t>
  </si>
  <si>
    <t xml:space="preserve">                      Ingresos No Comprendidos en Las Fracciones de la Ley de Ingresos Causados en Ejercicios Fiscales Anteriores Pendientes de Liquidación o Pago</t>
  </si>
  <si>
    <t xml:space="preserve">    Flujos Netos de Efectivo por Actividades de Inversión</t>
  </si>
  <si>
    <t xml:space="preserve">                      Participaciones y Aportaciones</t>
  </si>
  <si>
    <t xml:space="preserve">    Flujos de Efectivo de Las Actividades de Financiamiento</t>
  </si>
  <si>
    <t xml:space="preserve">                      Transferencias, Asignaciones, Subsidios y Otras Ayudas</t>
  </si>
  <si>
    <t xml:space="preserve">                      Otros Origenes de Operación</t>
  </si>
  <si>
    <t xml:space="preserve">                      Endeudamiento Neto</t>
  </si>
  <si>
    <t xml:space="preserve">                      Interno</t>
  </si>
  <si>
    <t xml:space="preserve">                      Servicios Personales</t>
  </si>
  <si>
    <t xml:space="preserve">                      Externo</t>
  </si>
  <si>
    <t xml:space="preserve">                      Materiales y Suministros</t>
  </si>
  <si>
    <t xml:space="preserve">                      Disminución de Activos Financieros</t>
  </si>
  <si>
    <t xml:space="preserve">                      Servicios Generales</t>
  </si>
  <si>
    <t xml:space="preserve">                      Incremento de Otros Pasivos </t>
  </si>
  <si>
    <t xml:space="preserve">                      Transferencias Internas y Asignaciones al Sector Público</t>
  </si>
  <si>
    <t xml:space="preserve">                      Transferencias al Resto del Sector Público</t>
  </si>
  <si>
    <t xml:space="preserve">                      Servicios de la Deuda</t>
  </si>
  <si>
    <t xml:space="preserve">                      Subsidios y Subvenciones </t>
  </si>
  <si>
    <t xml:space="preserve">                      Ayudas Sociales</t>
  </si>
  <si>
    <t xml:space="preserve">                      Pensiones y Jubilaciones</t>
  </si>
  <si>
    <t xml:space="preserve">                      Incremento de Activos Financieros</t>
  </si>
  <si>
    <t xml:space="preserve">                      Transferencias a Fideicomisos, Mandatos y Contratos Análogos</t>
  </si>
  <si>
    <t xml:space="preserve">                      Disminución de Otros Pasivos </t>
  </si>
  <si>
    <t xml:space="preserve">                      Transferencias a la Seguridad Social</t>
  </si>
  <si>
    <t xml:space="preserve">    Flujos Netos de Efectivo por Actividades de Financiamiento</t>
  </si>
  <si>
    <t xml:space="preserve">                      Donativos</t>
  </si>
  <si>
    <t xml:space="preserve">    Incremento/Disminución Neta en el Efectivo y Equivalentes al Efectivo </t>
  </si>
  <si>
    <t xml:space="preserve">                      Transferencias al Exterior</t>
  </si>
  <si>
    <t xml:space="preserve">    Efectivo y Equivalentes al Efectivo al Inicio del Ejercicio</t>
  </si>
  <si>
    <t xml:space="preserve">                      Participaciones </t>
  </si>
  <si>
    <t xml:space="preserve"> Efectivo y Equivalentes al Efectivo al Final del Ejercicio</t>
  </si>
  <si>
    <t xml:space="preserve">                      Aportaciones </t>
  </si>
  <si>
    <t xml:space="preserve">                      Convenios</t>
  </si>
  <si>
    <t xml:space="preserve">                      Otras Aplicaciones de Operación</t>
  </si>
  <si>
    <t xml:space="preserve">    Flujos Netos de Efectivo por Actividades de Operación</t>
  </si>
  <si>
    <t>Ente Público: CASA DE LAS ARTESANIAS DEL ESTADO DE YUCATAN</t>
  </si>
  <si>
    <t>LIC. DAFNE CELINA LOPEZ OSORIO</t>
  </si>
  <si>
    <t>DIRECTORA GENERAL</t>
  </si>
  <si>
    <t>Cuenta Pública 2020</t>
  </si>
  <si>
    <t>ING. GIOVANNA TRACONIS ALCOCER</t>
  </si>
  <si>
    <t>_______________________________________</t>
  </si>
  <si>
    <t>este renglon se calcula con el modelo de flujo</t>
  </si>
  <si>
    <t>ADMINISTRADORA</t>
  </si>
  <si>
    <t>BALANZA ACUMULADO EFECTIVO Y EQUIVALENTES</t>
  </si>
  <si>
    <t>CARGOS</t>
  </si>
  <si>
    <t>ABONOS</t>
  </si>
  <si>
    <t>SALDO FINAL</t>
  </si>
  <si>
    <t>DIFERENCIA NO IDENTIF</t>
  </si>
  <si>
    <t>(+OTROS ORIGENES, - OTRAS APLICACIONES DE OPERACION)</t>
  </si>
  <si>
    <t>DEBE COINCIDIR EL IMPORTE DEL ESTADO DE CAMBIOS EN LA SITUACION FINANCIERA</t>
  </si>
  <si>
    <t>Del  1o.de Enero al 31 de Diciembre de 2020 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</si>
</sst>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3" formatCode="_-* #,##0.00_-;\-* #,##0.00_-;_-* &quot;-&quot;??_-;_-@_-"/>
    <numFmt numFmtId="164" formatCode="&quot;$&quot;#,##0.00"/>
    <numFmt numFmtId="165" formatCode="General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u/>
      <sz val="14"/>
      <color theme="1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1">
    <xf numFmtId="0" fontId="0" fillId="0" borderId="0" xfId="0"/>
    <xf numFmtId="0" fontId="5" fillId="0" borderId="0" xfId="0" applyFont="1"/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4" fillId="0" borderId="1" xfId="0" applyFont="1" applyBorder="1" applyAlignment="1">
      <alignment wrapText="1"/>
    </xf>
    <xf numFmtId="164" fontId="4" fillId="0" borderId="0" xfId="0" applyNumberFormat="1" applyFont="1" applyBorder="1" applyAlignment="1">
      <alignment horizontal="right" wrapText="1"/>
    </xf>
    <xf numFmtId="164" fontId="7" fillId="0" borderId="7" xfId="0" applyNumberFormat="1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164" fontId="6" fillId="0" borderId="0" xfId="0" applyNumberFormat="1" applyFont="1" applyBorder="1" applyAlignment="1">
      <alignment horizontal="right" wrapText="1"/>
    </xf>
    <xf numFmtId="164" fontId="9" fillId="0" borderId="7" xfId="0" applyNumberFormat="1" applyFont="1" applyBorder="1" applyAlignment="1">
      <alignment horizontal="right" wrapText="1"/>
    </xf>
    <xf numFmtId="8" fontId="6" fillId="0" borderId="0" xfId="0" applyNumberFormat="1" applyFont="1"/>
    <xf numFmtId="8" fontId="6" fillId="0" borderId="0" xfId="0" applyNumberFormat="1" applyFont="1" applyFill="1" applyBorder="1" applyAlignment="1">
      <alignment horizontal="left" vertical="top"/>
    </xf>
    <xf numFmtId="164" fontId="6" fillId="0" borderId="0" xfId="0" applyNumberFormat="1" applyFont="1" applyFill="1" applyBorder="1" applyAlignment="1">
      <alignment horizontal="right" wrapText="1"/>
    </xf>
    <xf numFmtId="4" fontId="10" fillId="0" borderId="0" xfId="0" applyNumberFormat="1" applyFont="1" applyAlignment="1">
      <alignment horizontal="right" vertical="top"/>
    </xf>
    <xf numFmtId="164" fontId="9" fillId="0" borderId="7" xfId="0" applyNumberFormat="1" applyFont="1" applyFill="1" applyBorder="1" applyAlignment="1">
      <alignment horizontal="right" wrapText="1"/>
    </xf>
    <xf numFmtId="164" fontId="4" fillId="0" borderId="0" xfId="0" applyNumberFormat="1" applyFont="1" applyFill="1" applyBorder="1" applyAlignment="1">
      <alignment horizontal="right" wrapText="1"/>
    </xf>
    <xf numFmtId="164" fontId="7" fillId="0" borderId="7" xfId="0" applyNumberFormat="1" applyFont="1" applyFill="1" applyBorder="1" applyAlignment="1">
      <alignment horizontal="right" wrapText="1"/>
    </xf>
    <xf numFmtId="164" fontId="7" fillId="0" borderId="7" xfId="0" applyNumberFormat="1" applyFont="1" applyBorder="1" applyAlignment="1">
      <alignment horizontal="right" wrapText="1" indent="14"/>
    </xf>
    <xf numFmtId="0" fontId="6" fillId="0" borderId="0" xfId="0" applyFont="1" applyBorder="1"/>
    <xf numFmtId="0" fontId="4" fillId="0" borderId="0" xfId="0" applyFont="1" applyBorder="1" applyAlignment="1">
      <alignment wrapText="1"/>
    </xf>
    <xf numFmtId="0" fontId="7" fillId="0" borderId="7" xfId="0" applyFont="1" applyBorder="1" applyAlignment="1">
      <alignment horizontal="right" wrapText="1" indent="14"/>
    </xf>
    <xf numFmtId="164" fontId="6" fillId="0" borderId="0" xfId="0" applyNumberFormat="1" applyFont="1" applyBorder="1"/>
    <xf numFmtId="164" fontId="9" fillId="0" borderId="7" xfId="0" applyNumberFormat="1" applyFont="1" applyBorder="1" applyAlignment="1">
      <alignment wrapText="1"/>
    </xf>
    <xf numFmtId="0" fontId="4" fillId="0" borderId="4" xfId="0" applyFont="1" applyBorder="1" applyAlignment="1">
      <alignment wrapText="1"/>
    </xf>
    <xf numFmtId="164" fontId="4" fillId="0" borderId="5" xfId="0" applyNumberFormat="1" applyFont="1" applyBorder="1" applyAlignment="1">
      <alignment horizontal="right" wrapText="1"/>
    </xf>
    <xf numFmtId="4" fontId="10" fillId="0" borderId="5" xfId="0" applyNumberFormat="1" applyFont="1" applyBorder="1" applyAlignment="1">
      <alignment horizontal="right" vertical="top"/>
    </xf>
    <xf numFmtId="164" fontId="6" fillId="0" borderId="0" xfId="0" applyNumberFormat="1" applyFont="1"/>
    <xf numFmtId="0" fontId="9" fillId="0" borderId="0" xfId="0" applyFont="1"/>
    <xf numFmtId="0" fontId="6" fillId="0" borderId="0" xfId="0" applyFont="1" applyAlignment="1"/>
    <xf numFmtId="0" fontId="9" fillId="0" borderId="0" xfId="0" applyFont="1" applyAlignment="1" applyProtection="1">
      <alignment vertical="center"/>
      <protection locked="0"/>
    </xf>
    <xf numFmtId="2" fontId="9" fillId="0" borderId="0" xfId="3" applyNumberFormat="1" applyFont="1" applyFill="1" applyBorder="1"/>
    <xf numFmtId="0" fontId="6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3" fillId="0" borderId="0" xfId="0" applyFont="1" applyFill="1" applyBorder="1" applyAlignment="1">
      <alignment horizontal="center" vertical="center"/>
    </xf>
    <xf numFmtId="0" fontId="14" fillId="0" borderId="0" xfId="0" applyFont="1"/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4" fontId="14" fillId="0" borderId="11" xfId="0" applyNumberFormat="1" applyFont="1" applyBorder="1" applyAlignment="1">
      <alignment horizontal="right" vertical="top"/>
    </xf>
    <xf numFmtId="43" fontId="14" fillId="0" borderId="0" xfId="4" applyFont="1"/>
    <xf numFmtId="164" fontId="14" fillId="3" borderId="0" xfId="0" applyNumberFormat="1" applyFont="1" applyFill="1"/>
    <xf numFmtId="4" fontId="14" fillId="4" borderId="0" xfId="0" applyNumberFormat="1" applyFont="1" applyFill="1" applyAlignment="1">
      <alignment horizontal="right" vertical="top"/>
    </xf>
    <xf numFmtId="43" fontId="14" fillId="0" borderId="5" xfId="4" applyFont="1" applyBorder="1"/>
    <xf numFmtId="43" fontId="14" fillId="0" borderId="0" xfId="0" applyNumberFormat="1" applyFont="1"/>
    <xf numFmtId="0" fontId="12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5">
    <cellStyle name="=C:\WINNT\SYSTEM32\COMMAND.COM" xfId="1"/>
    <cellStyle name="Millares" xfId="4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showGridLines="0" tabSelected="1" workbookViewId="0">
      <pane ySplit="7" topLeftCell="A8" activePane="bottomLeft" state="frozen"/>
      <selection pane="bottomLeft" activeCell="A68" sqref="A68"/>
    </sheetView>
  </sheetViews>
  <sheetFormatPr baseColWidth="10" defaultRowHeight="15" x14ac:dyDescent="0.2"/>
  <cols>
    <col min="1" max="1" width="84.7109375" style="9" customWidth="1"/>
    <col min="2" max="2" width="24.28515625" style="9" customWidth="1"/>
    <col min="3" max="3" width="25.7109375" style="36" customWidth="1"/>
    <col min="4" max="5" width="7" style="9" customWidth="1"/>
    <col min="6" max="6" width="15.7109375" style="9" customWidth="1"/>
    <col min="7" max="7" width="13.140625" style="9" customWidth="1"/>
    <col min="8" max="8" width="15.7109375" style="9" customWidth="1"/>
    <col min="9" max="16384" width="11.42578125" style="9"/>
  </cols>
  <sheetData>
    <row r="1" spans="1:8" s="44" customFormat="1" ht="18" x14ac:dyDescent="0.25">
      <c r="A1" s="42" t="s">
        <v>57</v>
      </c>
      <c r="B1" s="42"/>
      <c r="C1" s="42"/>
      <c r="D1" s="43"/>
      <c r="E1" s="43"/>
      <c r="F1" s="43"/>
      <c r="G1" s="43"/>
      <c r="H1" s="43"/>
    </row>
    <row r="2" spans="1:8" s="44" customFormat="1" ht="18" x14ac:dyDescent="0.25">
      <c r="A2" s="42" t="s">
        <v>3</v>
      </c>
      <c r="B2" s="42"/>
      <c r="C2" s="42"/>
      <c r="D2" s="43"/>
      <c r="E2" s="43"/>
      <c r="F2" s="43"/>
      <c r="G2" s="43"/>
      <c r="H2" s="43"/>
    </row>
    <row r="3" spans="1:8" s="44" customFormat="1" ht="18" x14ac:dyDescent="0.25">
      <c r="A3" s="42" t="s">
        <v>69</v>
      </c>
      <c r="B3" s="42"/>
      <c r="C3" s="42"/>
      <c r="D3" s="43"/>
      <c r="E3" s="43"/>
      <c r="F3" s="43"/>
      <c r="G3" s="43"/>
      <c r="H3" s="43"/>
    </row>
    <row r="4" spans="1:8" s="44" customFormat="1" ht="18" x14ac:dyDescent="0.25">
      <c r="A4" s="42" t="s">
        <v>0</v>
      </c>
      <c r="B4" s="42"/>
      <c r="C4" s="42"/>
      <c r="D4" s="43"/>
      <c r="E4" s="43"/>
      <c r="F4" s="43"/>
      <c r="G4" s="43"/>
      <c r="H4" s="43"/>
    </row>
    <row r="5" spans="1:8" s="44" customFormat="1" ht="18" x14ac:dyDescent="0.25">
      <c r="A5" s="45" t="s">
        <v>54</v>
      </c>
      <c r="B5" s="45"/>
      <c r="C5" s="45"/>
      <c r="D5" s="43"/>
      <c r="E5" s="43"/>
      <c r="F5" s="43"/>
      <c r="G5" s="43"/>
      <c r="H5" s="43"/>
    </row>
    <row r="6" spans="1:8" s="3" customFormat="1" ht="7.5" customHeight="1" x14ac:dyDescent="0.2">
      <c r="A6" s="2"/>
      <c r="B6" s="2"/>
      <c r="C6" s="4"/>
      <c r="D6" s="2"/>
      <c r="E6" s="2"/>
      <c r="F6" s="2"/>
      <c r="G6" s="2"/>
      <c r="H6" s="2"/>
    </row>
    <row r="7" spans="1:8" ht="15.75" x14ac:dyDescent="0.2">
      <c r="A7" s="5" t="s">
        <v>1</v>
      </c>
      <c r="B7" s="6">
        <v>2020</v>
      </c>
      <c r="C7" s="7">
        <v>2019</v>
      </c>
      <c r="D7" s="8"/>
      <c r="E7" s="8"/>
      <c r="F7" s="8"/>
      <c r="G7" s="8"/>
      <c r="H7" s="8"/>
    </row>
    <row r="8" spans="1:8" ht="13.5" customHeight="1" x14ac:dyDescent="0.25">
      <c r="A8" s="10" t="s">
        <v>4</v>
      </c>
      <c r="B8" s="11"/>
      <c r="C8" s="12"/>
    </row>
    <row r="9" spans="1:8" ht="13.5" customHeight="1" x14ac:dyDescent="0.25">
      <c r="A9" s="13" t="s">
        <v>6</v>
      </c>
      <c r="B9" s="14">
        <f>SUM(B10:B20)</f>
        <v>9962719.7999999989</v>
      </c>
      <c r="C9" s="15">
        <f>SUM(C10:C20)</f>
        <v>23642134.080000002</v>
      </c>
    </row>
    <row r="10" spans="1:8" ht="13.5" customHeight="1" x14ac:dyDescent="0.2">
      <c r="A10" s="16" t="s">
        <v>7</v>
      </c>
      <c r="B10" s="17">
        <v>0</v>
      </c>
      <c r="C10" s="18">
        <v>0</v>
      </c>
    </row>
    <row r="11" spans="1:8" ht="13.5" customHeight="1" x14ac:dyDescent="0.2">
      <c r="A11" s="16" t="s">
        <v>9</v>
      </c>
      <c r="B11" s="17">
        <v>0</v>
      </c>
      <c r="C11" s="18">
        <v>0</v>
      </c>
    </row>
    <row r="12" spans="1:8" ht="13.5" customHeight="1" x14ac:dyDescent="0.2">
      <c r="A12" s="16" t="s">
        <v>11</v>
      </c>
      <c r="B12" s="17">
        <v>0</v>
      </c>
      <c r="C12" s="18">
        <v>0</v>
      </c>
    </row>
    <row r="13" spans="1:8" ht="13.5" customHeight="1" x14ac:dyDescent="0.2">
      <c r="A13" s="16" t="s">
        <v>13</v>
      </c>
      <c r="B13" s="17">
        <v>0</v>
      </c>
      <c r="C13" s="18">
        <v>0</v>
      </c>
    </row>
    <row r="14" spans="1:8" ht="13.5" customHeight="1" x14ac:dyDescent="0.2">
      <c r="A14" s="16" t="s">
        <v>15</v>
      </c>
      <c r="B14" s="17">
        <v>3693.78</v>
      </c>
      <c r="C14" s="18">
        <v>10026.370000000001</v>
      </c>
    </row>
    <row r="15" spans="1:8" ht="13.5" customHeight="1" x14ac:dyDescent="0.2">
      <c r="A15" s="16" t="s">
        <v>16</v>
      </c>
      <c r="B15" s="17">
        <v>0</v>
      </c>
      <c r="C15" s="18">
        <v>0</v>
      </c>
    </row>
    <row r="16" spans="1:8" ht="13.5" customHeight="1" x14ac:dyDescent="0.2">
      <c r="A16" s="16" t="s">
        <v>17</v>
      </c>
      <c r="B16" s="17">
        <v>3326876.53</v>
      </c>
      <c r="C16" s="18">
        <v>13535056.75</v>
      </c>
      <c r="F16" s="19"/>
    </row>
    <row r="17" spans="1:6" ht="28.5" customHeight="1" x14ac:dyDescent="0.2">
      <c r="A17" s="16" t="s">
        <v>19</v>
      </c>
      <c r="B17" s="17">
        <v>0</v>
      </c>
      <c r="C17" s="18">
        <v>0</v>
      </c>
    </row>
    <row r="18" spans="1:6" ht="13.5" customHeight="1" x14ac:dyDescent="0.2">
      <c r="A18" s="16" t="s">
        <v>21</v>
      </c>
      <c r="B18" s="17">
        <v>0</v>
      </c>
      <c r="C18" s="18">
        <v>0</v>
      </c>
    </row>
    <row r="19" spans="1:6" ht="13.5" customHeight="1" x14ac:dyDescent="0.2">
      <c r="A19" s="16" t="s">
        <v>23</v>
      </c>
      <c r="B19" s="17">
        <v>5922209.5199999996</v>
      </c>
      <c r="C19" s="18">
        <v>9000811.5500000007</v>
      </c>
      <c r="F19" s="20"/>
    </row>
    <row r="20" spans="1:6" ht="13.5" customHeight="1" x14ac:dyDescent="0.2">
      <c r="A20" s="16" t="s">
        <v>24</v>
      </c>
      <c r="B20" s="21">
        <v>709939.97000000067</v>
      </c>
      <c r="C20" s="18">
        <v>1096239.4099999999</v>
      </c>
      <c r="F20" s="20" t="s">
        <v>60</v>
      </c>
    </row>
    <row r="21" spans="1:6" ht="13.5" customHeight="1" x14ac:dyDescent="0.25">
      <c r="A21" s="13" t="s">
        <v>14</v>
      </c>
      <c r="B21" s="14">
        <f>SUM(B22:B37)</f>
        <v>10552786.08</v>
      </c>
      <c r="C21" s="15">
        <f>SUM(C22:C37)</f>
        <v>23849110.759999998</v>
      </c>
    </row>
    <row r="22" spans="1:6" ht="13.5" customHeight="1" x14ac:dyDescent="0.2">
      <c r="A22" s="16" t="s">
        <v>27</v>
      </c>
      <c r="B22" s="22">
        <v>5836859.0099999998</v>
      </c>
      <c r="C22" s="18">
        <v>9593017.8900000006</v>
      </c>
      <c r="F22" s="20"/>
    </row>
    <row r="23" spans="1:6" ht="13.5" customHeight="1" x14ac:dyDescent="0.2">
      <c r="A23" s="16" t="s">
        <v>29</v>
      </c>
      <c r="B23" s="22">
        <v>2443844.0499999998</v>
      </c>
      <c r="C23" s="18">
        <v>9468511.4399999995</v>
      </c>
      <c r="F23" s="20"/>
    </row>
    <row r="24" spans="1:6" ht="13.5" customHeight="1" x14ac:dyDescent="0.2">
      <c r="A24" s="16" t="s">
        <v>31</v>
      </c>
      <c r="B24" s="22">
        <v>2145960.02</v>
      </c>
      <c r="C24" s="18">
        <v>4787581.43</v>
      </c>
      <c r="F24" s="20"/>
    </row>
    <row r="25" spans="1:6" ht="13.5" customHeight="1" x14ac:dyDescent="0.2">
      <c r="A25" s="16" t="s">
        <v>33</v>
      </c>
      <c r="B25" s="17">
        <v>0</v>
      </c>
      <c r="C25" s="18">
        <v>0</v>
      </c>
    </row>
    <row r="26" spans="1:6" ht="13.5" customHeight="1" x14ac:dyDescent="0.2">
      <c r="A26" s="16" t="s">
        <v>34</v>
      </c>
      <c r="B26" s="17">
        <v>0</v>
      </c>
      <c r="C26" s="18">
        <v>0</v>
      </c>
    </row>
    <row r="27" spans="1:6" ht="13.5" customHeight="1" x14ac:dyDescent="0.2">
      <c r="A27" s="16" t="s">
        <v>36</v>
      </c>
      <c r="B27" s="17">
        <v>126123</v>
      </c>
      <c r="C27" s="18">
        <v>0</v>
      </c>
    </row>
    <row r="28" spans="1:6" ht="13.5" customHeight="1" x14ac:dyDescent="0.2">
      <c r="A28" s="16" t="s">
        <v>37</v>
      </c>
      <c r="B28" s="17">
        <v>0</v>
      </c>
      <c r="C28" s="18">
        <v>0</v>
      </c>
    </row>
    <row r="29" spans="1:6" ht="13.5" customHeight="1" x14ac:dyDescent="0.2">
      <c r="A29" s="16" t="s">
        <v>38</v>
      </c>
      <c r="B29" s="17">
        <v>0</v>
      </c>
      <c r="C29" s="18">
        <v>0</v>
      </c>
    </row>
    <row r="30" spans="1:6" ht="13.5" customHeight="1" x14ac:dyDescent="0.2">
      <c r="A30" s="16" t="s">
        <v>40</v>
      </c>
      <c r="B30" s="17">
        <v>0</v>
      </c>
      <c r="C30" s="18">
        <v>0</v>
      </c>
    </row>
    <row r="31" spans="1:6" ht="13.5" customHeight="1" x14ac:dyDescent="0.2">
      <c r="A31" s="16" t="s">
        <v>42</v>
      </c>
      <c r="B31" s="17">
        <v>0</v>
      </c>
      <c r="C31" s="18">
        <v>0</v>
      </c>
    </row>
    <row r="32" spans="1:6" ht="13.5" customHeight="1" x14ac:dyDescent="0.2">
      <c r="A32" s="16" t="s">
        <v>44</v>
      </c>
      <c r="B32" s="17">
        <v>0</v>
      </c>
      <c r="C32" s="18">
        <v>0</v>
      </c>
    </row>
    <row r="33" spans="1:8" ht="13.5" customHeight="1" x14ac:dyDescent="0.2">
      <c r="A33" s="16" t="s">
        <v>46</v>
      </c>
      <c r="B33" s="17">
        <v>0</v>
      </c>
      <c r="C33" s="18">
        <v>0</v>
      </c>
    </row>
    <row r="34" spans="1:8" ht="13.5" customHeight="1" x14ac:dyDescent="0.2">
      <c r="A34" s="16" t="s">
        <v>48</v>
      </c>
      <c r="B34" s="17">
        <v>0</v>
      </c>
      <c r="C34" s="18">
        <v>0</v>
      </c>
    </row>
    <row r="35" spans="1:8" ht="13.5" customHeight="1" x14ac:dyDescent="0.2">
      <c r="A35" s="16" t="s">
        <v>50</v>
      </c>
      <c r="B35" s="17">
        <v>0</v>
      </c>
      <c r="C35" s="18">
        <v>0</v>
      </c>
    </row>
    <row r="36" spans="1:8" ht="13.5" customHeight="1" x14ac:dyDescent="0.2">
      <c r="A36" s="16" t="s">
        <v>51</v>
      </c>
      <c r="B36" s="17">
        <v>0</v>
      </c>
      <c r="C36" s="18">
        <v>0</v>
      </c>
    </row>
    <row r="37" spans="1:8" ht="13.5" customHeight="1" x14ac:dyDescent="0.2">
      <c r="A37" s="16" t="s">
        <v>52</v>
      </c>
      <c r="B37" s="21">
        <v>0</v>
      </c>
      <c r="C37" s="23">
        <v>0</v>
      </c>
      <c r="F37" s="20" t="s">
        <v>60</v>
      </c>
    </row>
    <row r="38" spans="1:8" ht="13.5" customHeight="1" x14ac:dyDescent="0.25">
      <c r="A38" s="13" t="s">
        <v>53</v>
      </c>
      <c r="B38" s="24">
        <f>+B9-B21</f>
        <v>-590066.28000000119</v>
      </c>
      <c r="C38" s="25">
        <f>+C9-C21</f>
        <v>-206976.67999999598</v>
      </c>
    </row>
    <row r="39" spans="1:8" ht="13.5" customHeight="1" x14ac:dyDescent="0.25">
      <c r="A39" s="13"/>
      <c r="B39" s="14"/>
      <c r="C39" s="26"/>
      <c r="D39" s="27"/>
      <c r="E39" s="27"/>
    </row>
    <row r="40" spans="1:8" ht="13.5" customHeight="1" x14ac:dyDescent="0.25">
      <c r="A40" s="13" t="s">
        <v>5</v>
      </c>
      <c r="B40" s="28"/>
      <c r="C40" s="29"/>
      <c r="D40" s="27"/>
      <c r="E40" s="27"/>
    </row>
    <row r="41" spans="1:8" ht="13.5" customHeight="1" x14ac:dyDescent="0.25">
      <c r="A41" s="13" t="s">
        <v>6</v>
      </c>
      <c r="B41" s="14">
        <f>SUM(B42:B44)</f>
        <v>0</v>
      </c>
      <c r="C41" s="15">
        <f>C42+C43+C44</f>
        <v>0</v>
      </c>
      <c r="D41" s="30"/>
      <c r="E41" s="30"/>
    </row>
    <row r="42" spans="1:8" ht="13.5" customHeight="1" x14ac:dyDescent="0.2">
      <c r="A42" s="16" t="s">
        <v>8</v>
      </c>
      <c r="B42" s="17">
        <v>0</v>
      </c>
      <c r="C42" s="18">
        <v>0</v>
      </c>
      <c r="D42" s="27"/>
      <c r="E42" s="27"/>
    </row>
    <row r="43" spans="1:8" ht="13.5" customHeight="1" x14ac:dyDescent="0.2">
      <c r="A43" s="16" t="s">
        <v>10</v>
      </c>
      <c r="B43" s="17">
        <v>0</v>
      </c>
      <c r="C43" s="18">
        <v>0</v>
      </c>
      <c r="D43" s="30"/>
      <c r="E43" s="30"/>
    </row>
    <row r="44" spans="1:8" ht="13.5" customHeight="1" x14ac:dyDescent="0.2">
      <c r="A44" s="16" t="s">
        <v>12</v>
      </c>
      <c r="B44" s="17">
        <v>0</v>
      </c>
      <c r="C44" s="18">
        <v>0</v>
      </c>
      <c r="D44" s="27"/>
      <c r="E44" s="27"/>
    </row>
    <row r="45" spans="1:8" ht="13.5" customHeight="1" x14ac:dyDescent="0.25">
      <c r="A45" s="13" t="s">
        <v>14</v>
      </c>
      <c r="B45" s="14">
        <f>SUM(B46:B48)</f>
        <v>0</v>
      </c>
      <c r="C45" s="15">
        <f>C47+C48</f>
        <v>0</v>
      </c>
      <c r="D45" s="27"/>
      <c r="E45" s="27"/>
      <c r="F45" s="46"/>
      <c r="G45" s="46"/>
      <c r="H45" s="46"/>
    </row>
    <row r="46" spans="1:8" ht="13.5" customHeight="1" x14ac:dyDescent="0.2">
      <c r="A46" s="16" t="s">
        <v>8</v>
      </c>
      <c r="B46" s="17">
        <v>0</v>
      </c>
      <c r="C46" s="18">
        <v>0</v>
      </c>
      <c r="D46" s="27"/>
      <c r="E46" s="27"/>
      <c r="F46" s="46"/>
      <c r="G46" s="46"/>
      <c r="H46" s="46"/>
    </row>
    <row r="47" spans="1:8" ht="13.5" customHeight="1" x14ac:dyDescent="0.2">
      <c r="A47" s="16" t="s">
        <v>10</v>
      </c>
      <c r="B47" s="17">
        <v>0</v>
      </c>
      <c r="C47" s="18">
        <v>0</v>
      </c>
      <c r="D47" s="27"/>
      <c r="E47" s="27"/>
      <c r="F47" s="46"/>
      <c r="G47" s="46"/>
      <c r="H47" s="46"/>
    </row>
    <row r="48" spans="1:8" ht="13.5" customHeight="1" x14ac:dyDescent="0.2">
      <c r="A48" s="16" t="s">
        <v>18</v>
      </c>
      <c r="B48" s="17">
        <v>0</v>
      </c>
      <c r="C48" s="18">
        <v>0</v>
      </c>
      <c r="D48" s="27"/>
      <c r="E48" s="27"/>
      <c r="F48" s="46"/>
      <c r="G48" s="46"/>
      <c r="H48" s="46"/>
    </row>
    <row r="49" spans="1:8" ht="13.5" customHeight="1" x14ac:dyDescent="0.25">
      <c r="A49" s="13" t="s">
        <v>20</v>
      </c>
      <c r="B49" s="14">
        <f>+B41-B45</f>
        <v>0</v>
      </c>
      <c r="C49" s="15">
        <f>C41-C45</f>
        <v>0</v>
      </c>
      <c r="D49" s="27"/>
      <c r="E49" s="27"/>
      <c r="F49" s="46"/>
      <c r="G49" s="46"/>
      <c r="H49" s="46"/>
    </row>
    <row r="50" spans="1:8" ht="13.5" customHeight="1" x14ac:dyDescent="0.25">
      <c r="A50" s="13" t="s">
        <v>22</v>
      </c>
      <c r="B50" s="28"/>
      <c r="C50" s="29"/>
      <c r="D50" s="27"/>
      <c r="E50" s="27"/>
      <c r="F50" s="46"/>
      <c r="G50" s="46"/>
      <c r="H50" s="46"/>
    </row>
    <row r="51" spans="1:8" ht="13.5" customHeight="1" x14ac:dyDescent="0.25">
      <c r="A51" s="13" t="s">
        <v>6</v>
      </c>
      <c r="B51" s="14">
        <f>SUM(B52:B56)</f>
        <v>0</v>
      </c>
      <c r="C51" s="15">
        <f>C52+C53+C54+C55</f>
        <v>0</v>
      </c>
      <c r="D51" s="27"/>
      <c r="E51" s="27"/>
      <c r="F51" s="46"/>
      <c r="G51" s="46"/>
      <c r="H51" s="46"/>
    </row>
    <row r="52" spans="1:8" ht="13.5" customHeight="1" x14ac:dyDescent="0.2">
      <c r="A52" s="16" t="s">
        <v>25</v>
      </c>
      <c r="B52" s="17">
        <v>0</v>
      </c>
      <c r="C52" s="18">
        <v>0</v>
      </c>
      <c r="D52" s="27"/>
      <c r="E52" s="27"/>
      <c r="F52" s="46"/>
      <c r="G52" s="46"/>
      <c r="H52" s="46"/>
    </row>
    <row r="53" spans="1:8" ht="13.5" customHeight="1" x14ac:dyDescent="0.2">
      <c r="A53" s="16" t="s">
        <v>26</v>
      </c>
      <c r="B53" s="17">
        <v>0</v>
      </c>
      <c r="C53" s="18">
        <v>0</v>
      </c>
      <c r="D53" s="27"/>
      <c r="E53" s="27"/>
      <c r="F53" s="46">
        <v>2019</v>
      </c>
      <c r="G53" s="46"/>
      <c r="H53" s="46"/>
    </row>
    <row r="54" spans="1:8" ht="13.5" customHeight="1" x14ac:dyDescent="0.2">
      <c r="A54" s="16" t="s">
        <v>28</v>
      </c>
      <c r="B54" s="17">
        <v>0</v>
      </c>
      <c r="C54" s="18">
        <v>0</v>
      </c>
      <c r="D54" s="27"/>
      <c r="E54" s="27"/>
      <c r="F54" s="47" t="s">
        <v>62</v>
      </c>
      <c r="G54" s="48"/>
      <c r="H54" s="49"/>
    </row>
    <row r="55" spans="1:8" ht="13.5" customHeight="1" x14ac:dyDescent="0.2">
      <c r="A55" s="16" t="s">
        <v>30</v>
      </c>
      <c r="B55" s="17">
        <v>0</v>
      </c>
      <c r="C55" s="18">
        <v>0</v>
      </c>
      <c r="D55" s="27"/>
      <c r="E55" s="27"/>
      <c r="F55" s="50" t="s">
        <v>63</v>
      </c>
      <c r="G55" s="50" t="s">
        <v>64</v>
      </c>
      <c r="H55" s="50" t="s">
        <v>65</v>
      </c>
    </row>
    <row r="56" spans="1:8" ht="13.5" customHeight="1" x14ac:dyDescent="0.2">
      <c r="A56" s="16" t="s">
        <v>32</v>
      </c>
      <c r="B56" s="17">
        <v>0</v>
      </c>
      <c r="C56" s="18">
        <v>0</v>
      </c>
      <c r="D56" s="27"/>
      <c r="E56" s="27"/>
      <c r="F56" s="51">
        <v>32357185.899999999</v>
      </c>
      <c r="G56" s="51">
        <v>32565162.579999998</v>
      </c>
      <c r="H56" s="51">
        <v>1718321.93</v>
      </c>
    </row>
    <row r="57" spans="1:8" ht="13.5" customHeight="1" x14ac:dyDescent="0.25">
      <c r="A57" s="13" t="s">
        <v>14</v>
      </c>
      <c r="B57" s="14">
        <f>SUM(B58:B62)</f>
        <v>0</v>
      </c>
      <c r="C57" s="15">
        <f>C58+C59+C60+C61</f>
        <v>0</v>
      </c>
      <c r="D57" s="27"/>
      <c r="E57" s="27"/>
      <c r="F57" s="46"/>
      <c r="G57" s="52">
        <f>F56-G56</f>
        <v>-207976.6799999997</v>
      </c>
      <c r="H57" s="46"/>
    </row>
    <row r="58" spans="1:8" ht="13.5" customHeight="1" x14ac:dyDescent="0.2">
      <c r="A58" s="16" t="s">
        <v>35</v>
      </c>
      <c r="B58" s="17">
        <v>0</v>
      </c>
      <c r="C58" s="18">
        <v>0</v>
      </c>
      <c r="D58" s="27"/>
      <c r="E58" s="27"/>
      <c r="F58" s="46"/>
      <c r="G58" s="53">
        <f>G57-C64</f>
        <v>-1000.0000000037253</v>
      </c>
      <c r="H58" s="46" t="s">
        <v>67</v>
      </c>
    </row>
    <row r="59" spans="1:8" ht="13.5" customHeight="1" x14ac:dyDescent="0.2">
      <c r="A59" s="16" t="s">
        <v>26</v>
      </c>
      <c r="B59" s="17">
        <v>0</v>
      </c>
      <c r="C59" s="18">
        <v>0</v>
      </c>
      <c r="D59" s="27"/>
      <c r="E59" s="27"/>
      <c r="F59" s="46"/>
      <c r="G59" s="52"/>
      <c r="H59" s="46"/>
    </row>
    <row r="60" spans="1:8" ht="13.5" customHeight="1" x14ac:dyDescent="0.2">
      <c r="A60" s="16" t="s">
        <v>28</v>
      </c>
      <c r="B60" s="17">
        <v>0</v>
      </c>
      <c r="C60" s="18">
        <v>0</v>
      </c>
      <c r="D60" s="27"/>
      <c r="E60" s="27"/>
      <c r="F60" s="46"/>
      <c r="G60" s="52"/>
      <c r="H60" s="46"/>
    </row>
    <row r="61" spans="1:8" ht="13.5" customHeight="1" x14ac:dyDescent="0.2">
      <c r="A61" s="16" t="s">
        <v>39</v>
      </c>
      <c r="B61" s="17">
        <v>0</v>
      </c>
      <c r="C61" s="18">
        <v>0</v>
      </c>
      <c r="D61" s="27"/>
      <c r="E61" s="27"/>
      <c r="F61" s="46"/>
      <c r="G61" s="46"/>
      <c r="H61" s="46"/>
    </row>
    <row r="62" spans="1:8" ht="13.5" customHeight="1" x14ac:dyDescent="0.2">
      <c r="A62" s="16" t="s">
        <v>41</v>
      </c>
      <c r="B62" s="17">
        <v>0</v>
      </c>
      <c r="C62" s="31">
        <v>0</v>
      </c>
      <c r="D62" s="27"/>
      <c r="E62" s="27"/>
      <c r="F62" s="46"/>
      <c r="G62" s="46"/>
      <c r="H62" s="46"/>
    </row>
    <row r="63" spans="1:8" ht="13.5" customHeight="1" x14ac:dyDescent="0.25">
      <c r="A63" s="13" t="s">
        <v>43</v>
      </c>
      <c r="B63" s="14">
        <f>+B51-B57</f>
        <v>0</v>
      </c>
      <c r="C63" s="15">
        <f>C51-C57</f>
        <v>0</v>
      </c>
      <c r="D63" s="27"/>
      <c r="E63" s="27"/>
      <c r="F63" s="46">
        <v>2020</v>
      </c>
      <c r="G63" s="46"/>
      <c r="H63" s="46"/>
    </row>
    <row r="64" spans="1:8" ht="13.5" customHeight="1" x14ac:dyDescent="0.25">
      <c r="A64" s="13" t="s">
        <v>45</v>
      </c>
      <c r="B64" s="14">
        <f>+B38+B49+B63</f>
        <v>-590066.28000000119</v>
      </c>
      <c r="C64" s="15">
        <f>+C38+C49+C63</f>
        <v>-206976.67999999598</v>
      </c>
      <c r="D64" s="30"/>
      <c r="E64" s="30"/>
      <c r="F64" s="47" t="s">
        <v>62</v>
      </c>
      <c r="G64" s="48"/>
      <c r="H64" s="49"/>
    </row>
    <row r="65" spans="1:8" ht="13.5" customHeight="1" x14ac:dyDescent="0.25">
      <c r="A65" s="13" t="s">
        <v>47</v>
      </c>
      <c r="B65" s="24">
        <v>1719321.93</v>
      </c>
      <c r="C65" s="15">
        <v>1926298.61</v>
      </c>
      <c r="D65" s="27"/>
      <c r="E65" s="27"/>
      <c r="F65" s="50" t="s">
        <v>63</v>
      </c>
      <c r="G65" s="50" t="s">
        <v>64</v>
      </c>
      <c r="H65" s="50" t="s">
        <v>65</v>
      </c>
    </row>
    <row r="66" spans="1:8" ht="13.5" customHeight="1" x14ac:dyDescent="0.25">
      <c r="A66" s="13" t="s">
        <v>49</v>
      </c>
      <c r="B66" s="24">
        <f>+B64+B65</f>
        <v>1129255.6499999987</v>
      </c>
      <c r="C66" s="15">
        <f>C64+C65</f>
        <v>1719321.9300000041</v>
      </c>
      <c r="D66" s="27"/>
      <c r="E66" s="27"/>
      <c r="F66" s="51">
        <v>18119455.309999999</v>
      </c>
      <c r="G66" s="51">
        <v>18708521.59</v>
      </c>
      <c r="H66" s="51">
        <v>1129255.6499999999</v>
      </c>
    </row>
    <row r="67" spans="1:8" ht="15.75" x14ac:dyDescent="0.25">
      <c r="A67" s="32"/>
      <c r="B67" s="33"/>
      <c r="C67" s="34"/>
      <c r="F67" s="54"/>
      <c r="G67" s="54"/>
      <c r="H67" s="54"/>
    </row>
    <row r="68" spans="1:8" x14ac:dyDescent="0.2">
      <c r="A68" s="1" t="s">
        <v>2</v>
      </c>
      <c r="B68" s="35"/>
      <c r="C68" s="35"/>
      <c r="F68" s="52"/>
      <c r="G68" s="52">
        <f>F66-G66</f>
        <v>-589066.28000000119</v>
      </c>
      <c r="H68" s="46"/>
    </row>
    <row r="69" spans="1:8" x14ac:dyDescent="0.2">
      <c r="F69" s="46"/>
      <c r="G69" s="55">
        <v>-1000</v>
      </c>
      <c r="H69" s="46" t="s">
        <v>66</v>
      </c>
    </row>
    <row r="70" spans="1:8" x14ac:dyDescent="0.2">
      <c r="F70" s="46"/>
      <c r="G70" s="56">
        <f>G68+G69</f>
        <v>-590066.28000000119</v>
      </c>
      <c r="H70" s="46" t="s">
        <v>68</v>
      </c>
    </row>
    <row r="71" spans="1:8" x14ac:dyDescent="0.2">
      <c r="F71" s="46"/>
      <c r="G71" s="53">
        <f>G70-B64</f>
        <v>0</v>
      </c>
      <c r="H71" s="46" t="s">
        <v>67</v>
      </c>
    </row>
    <row r="73" spans="1:8" ht="18" x14ac:dyDescent="0.25">
      <c r="A73" s="57" t="s">
        <v>59</v>
      </c>
      <c r="B73" s="58" t="s">
        <v>59</v>
      </c>
      <c r="C73" s="58"/>
    </row>
    <row r="74" spans="1:8" ht="18" x14ac:dyDescent="0.25">
      <c r="A74" s="59" t="s">
        <v>58</v>
      </c>
      <c r="B74" s="60" t="s">
        <v>55</v>
      </c>
      <c r="C74" s="60"/>
      <c r="D74" s="37"/>
      <c r="E74" s="37"/>
      <c r="F74" s="37"/>
    </row>
    <row r="75" spans="1:8" ht="18" x14ac:dyDescent="0.25">
      <c r="A75" s="59" t="s">
        <v>61</v>
      </c>
      <c r="B75" s="60" t="s">
        <v>56</v>
      </c>
      <c r="C75" s="60"/>
      <c r="D75" s="37"/>
      <c r="E75" s="37"/>
      <c r="F75" s="37"/>
    </row>
    <row r="78" spans="1:8" x14ac:dyDescent="0.2">
      <c r="A78" s="38"/>
      <c r="B78" s="38"/>
      <c r="C78" s="39"/>
    </row>
    <row r="79" spans="1:8" x14ac:dyDescent="0.2">
      <c r="A79" s="40"/>
      <c r="B79" s="40"/>
      <c r="C79" s="40"/>
      <c r="D79" s="40"/>
      <c r="E79" s="40"/>
      <c r="F79" s="40"/>
    </row>
    <row r="80" spans="1:8" x14ac:dyDescent="0.2">
      <c r="A80" s="41"/>
      <c r="B80" s="41"/>
      <c r="C80" s="41"/>
      <c r="D80" s="41"/>
      <c r="E80" s="41"/>
      <c r="F80" s="41"/>
    </row>
  </sheetData>
  <mergeCells count="12">
    <mergeCell ref="A79:F79"/>
    <mergeCell ref="A80:F80"/>
    <mergeCell ref="A1:C1"/>
    <mergeCell ref="A2:C2"/>
    <mergeCell ref="A3:C3"/>
    <mergeCell ref="A4:C4"/>
    <mergeCell ref="A5:C5"/>
    <mergeCell ref="F64:H64"/>
    <mergeCell ref="F54:H54"/>
    <mergeCell ref="B75:C75"/>
    <mergeCell ref="B74:C74"/>
    <mergeCell ref="B73:C73"/>
  </mergeCells>
  <printOptions horizontalCentered="1" verticalCentered="1"/>
  <pageMargins left="0.47244094488188981" right="0.23622047244094491" top="0.59055118110236227" bottom="0.59055118110236227" header="0.31496062992125984" footer="0.31496062992125984"/>
  <pageSetup scale="6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Flujo Efectivo</vt:lpstr>
      <vt:lpstr>'Flujo Efectivo'!Área_de_impresión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Y. Lara Medrano</dc:creator>
  <cp:lastModifiedBy>Usuario de Windows</cp:lastModifiedBy>
  <cp:lastPrinted>2021-01-18T00:17:51Z</cp:lastPrinted>
  <dcterms:created xsi:type="dcterms:W3CDTF">2018-12-04T15:51:56Z</dcterms:created>
  <dcterms:modified xsi:type="dcterms:W3CDTF">2021-01-18T00:18:03Z</dcterms:modified>
</cp:coreProperties>
</file>