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1.Enero\1.-Anexos\"/>
    </mc:Choice>
  </mc:AlternateContent>
  <bookViews>
    <workbookView xWindow="120" yWindow="525" windowWidth="20730" windowHeight="8595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  <fileRecoveryPr autoRecover="0"/>
</workbook>
</file>

<file path=xl/calcChain.xml><?xml version="1.0" encoding="utf-8"?>
<calcChain xmlns="http://schemas.openxmlformats.org/spreadsheetml/2006/main">
  <c r="H83" i="9" l="1"/>
  <c r="G83" i="9"/>
  <c r="F83" i="9"/>
  <c r="E83" i="9"/>
  <c r="D83" i="9"/>
  <c r="C83" i="9"/>
  <c r="H77" i="9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H20" i="9"/>
  <c r="G20" i="9"/>
  <c r="F20" i="9"/>
  <c r="E20" i="9"/>
  <c r="D20" i="9"/>
  <c r="C20" i="9"/>
  <c r="C29" i="9"/>
  <c r="H24" i="9"/>
  <c r="G24" i="9"/>
  <c r="E24" i="9"/>
  <c r="C8" i="7"/>
  <c r="C158" i="7"/>
  <c r="C37" i="7"/>
  <c r="F9" i="7"/>
  <c r="F8" i="7" s="1"/>
  <c r="E9" i="7"/>
  <c r="E8" i="7" s="1"/>
  <c r="D9" i="7"/>
  <c r="C9" i="7"/>
  <c r="D8" i="7"/>
  <c r="H47" i="7"/>
  <c r="G47" i="7"/>
  <c r="F47" i="7"/>
  <c r="E47" i="7"/>
  <c r="D47" i="7"/>
  <c r="C47" i="7"/>
  <c r="G55" i="7"/>
  <c r="G54" i="7"/>
  <c r="G53" i="7"/>
  <c r="G52" i="7"/>
  <c r="G51" i="7"/>
  <c r="G50" i="7"/>
  <c r="G49" i="7"/>
  <c r="G48" i="7"/>
  <c r="G38" i="7"/>
  <c r="G37" i="7"/>
  <c r="F37" i="7"/>
  <c r="D37" i="7"/>
  <c r="G36" i="7"/>
  <c r="E36" i="7"/>
  <c r="H36" i="7" s="1"/>
  <c r="H35" i="7"/>
  <c r="G35" i="7"/>
  <c r="E35" i="7"/>
  <c r="G34" i="7"/>
  <c r="E34" i="7"/>
  <c r="H34" i="7" s="1"/>
  <c r="G33" i="7"/>
  <c r="E33" i="7"/>
  <c r="H33" i="7" s="1"/>
  <c r="G32" i="7"/>
  <c r="E32" i="7"/>
  <c r="H32" i="7" s="1"/>
  <c r="G31" i="7"/>
  <c r="E31" i="7"/>
  <c r="H31" i="7" s="1"/>
  <c r="H30" i="7"/>
  <c r="G30" i="7"/>
  <c r="E30" i="7"/>
  <c r="G29" i="7"/>
  <c r="E29" i="7"/>
  <c r="H29" i="7" s="1"/>
  <c r="G28" i="7"/>
  <c r="G26" i="7"/>
  <c r="G25" i="7"/>
  <c r="G24" i="7"/>
  <c r="G23" i="7"/>
  <c r="G22" i="7"/>
  <c r="G21" i="7"/>
  <c r="G20" i="7"/>
  <c r="G19" i="7"/>
  <c r="G18" i="7"/>
  <c r="G16" i="7"/>
  <c r="G15" i="7"/>
  <c r="G14" i="7"/>
  <c r="G13" i="7"/>
  <c r="G9" i="7" s="1"/>
  <c r="G8" i="7" s="1"/>
  <c r="G12" i="7"/>
  <c r="G11" i="7"/>
  <c r="H10" i="7"/>
  <c r="G10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E46" i="7"/>
  <c r="H46" i="7" s="1"/>
  <c r="E45" i="7"/>
  <c r="H45" i="7" s="1"/>
  <c r="E44" i="7"/>
  <c r="H44" i="7" s="1"/>
  <c r="E43" i="7"/>
  <c r="H43" i="7" s="1"/>
  <c r="E42" i="7"/>
  <c r="H42" i="7" s="1"/>
  <c r="E41" i="7"/>
  <c r="H41" i="7" s="1"/>
  <c r="E40" i="7"/>
  <c r="H40" i="7" s="1"/>
  <c r="E39" i="7"/>
  <c r="H39" i="7" s="1"/>
  <c r="E38" i="7"/>
  <c r="H38" i="7" s="1"/>
  <c r="E28" i="7"/>
  <c r="H28" i="7" s="1"/>
  <c r="E19" i="7"/>
  <c r="H19" i="7" s="1"/>
  <c r="E20" i="7"/>
  <c r="H20" i="7" s="1"/>
  <c r="E21" i="7"/>
  <c r="H21" i="7"/>
  <c r="E22" i="7"/>
  <c r="H22" i="7" s="1"/>
  <c r="E23" i="7"/>
  <c r="H23" i="7" s="1"/>
  <c r="E24" i="7"/>
  <c r="H24" i="7"/>
  <c r="E25" i="7"/>
  <c r="H25" i="7"/>
  <c r="E26" i="7"/>
  <c r="H26" i="7"/>
  <c r="E18" i="7"/>
  <c r="H18" i="7" s="1"/>
  <c r="I67" i="6"/>
  <c r="H67" i="6"/>
  <c r="G67" i="6"/>
  <c r="F67" i="6"/>
  <c r="E67" i="6"/>
  <c r="D67" i="6"/>
  <c r="I13" i="6"/>
  <c r="I15" i="6"/>
  <c r="H13" i="6"/>
  <c r="G13" i="6"/>
  <c r="F13" i="6"/>
  <c r="E84" i="19"/>
  <c r="D84" i="19"/>
  <c r="C84" i="19"/>
  <c r="E82" i="19"/>
  <c r="D82" i="19"/>
  <c r="C82" i="19"/>
  <c r="C80" i="19"/>
  <c r="E80" i="19"/>
  <c r="D80" i="19"/>
  <c r="E78" i="19"/>
  <c r="D78" i="19"/>
  <c r="C78" i="19"/>
  <c r="E74" i="19"/>
  <c r="D74" i="19"/>
  <c r="C74" i="19"/>
  <c r="E72" i="19"/>
  <c r="D72" i="19"/>
  <c r="C72" i="19"/>
  <c r="E64" i="19"/>
  <c r="D64" i="19"/>
  <c r="C64" i="19"/>
  <c r="E62" i="19"/>
  <c r="D62" i="19"/>
  <c r="C62" i="19"/>
  <c r="E60" i="19"/>
  <c r="D60" i="19"/>
  <c r="C60" i="19"/>
  <c r="E56" i="19"/>
  <c r="D56" i="19"/>
  <c r="C56" i="19"/>
  <c r="E54" i="19"/>
  <c r="D54" i="19"/>
  <c r="C54" i="19"/>
  <c r="C44" i="19"/>
  <c r="E44" i="19"/>
  <c r="D44" i="19"/>
  <c r="E41" i="19"/>
  <c r="D41" i="19"/>
  <c r="C41" i="19"/>
  <c r="E35" i="19"/>
  <c r="D35" i="19"/>
  <c r="C35" i="19"/>
  <c r="E31" i="19"/>
  <c r="D31" i="19"/>
  <c r="C31" i="19"/>
  <c r="E26" i="19"/>
  <c r="D26" i="19"/>
  <c r="C26" i="19"/>
  <c r="E24" i="19"/>
  <c r="D24" i="19"/>
  <c r="C24" i="19"/>
  <c r="E22" i="19"/>
  <c r="D22" i="19"/>
  <c r="C22" i="19"/>
  <c r="E18" i="19"/>
  <c r="D18" i="19"/>
  <c r="C18" i="19"/>
  <c r="C14" i="19"/>
  <c r="E14" i="19"/>
  <c r="D14" i="19"/>
  <c r="E9" i="19"/>
  <c r="D9" i="19"/>
  <c r="C9" i="19"/>
  <c r="H37" i="7" l="1"/>
  <c r="E37" i="7"/>
  <c r="G83" i="21"/>
  <c r="F83" i="21"/>
  <c r="G81" i="21"/>
  <c r="F81" i="21"/>
  <c r="G77" i="21"/>
  <c r="F77" i="21"/>
  <c r="G70" i="21"/>
  <c r="F70" i="21"/>
  <c r="G65" i="21"/>
  <c r="F65" i="21"/>
  <c r="G46" i="21"/>
  <c r="F46" i="21"/>
  <c r="F41" i="21"/>
  <c r="F30" i="21"/>
  <c r="G26" i="21"/>
  <c r="F26" i="21"/>
  <c r="G22" i="21"/>
  <c r="F22" i="21"/>
  <c r="F18" i="21"/>
  <c r="F8" i="21"/>
  <c r="C46" i="21"/>
  <c r="B46" i="21"/>
  <c r="C40" i="21"/>
  <c r="B40" i="21"/>
  <c r="C37" i="21"/>
  <c r="B37" i="21"/>
  <c r="C30" i="21"/>
  <c r="B30" i="21"/>
  <c r="C24" i="21"/>
  <c r="B24" i="21"/>
  <c r="C16" i="21"/>
  <c r="B16" i="21"/>
  <c r="C8" i="21"/>
  <c r="B8" i="21"/>
  <c r="G41" i="21"/>
  <c r="G37" i="21"/>
  <c r="F37" i="21"/>
  <c r="G30" i="21"/>
  <c r="G18" i="21"/>
  <c r="G8" i="21"/>
  <c r="C62" i="21" l="1"/>
  <c r="B62" i="21"/>
  <c r="B64" i="21" s="1"/>
  <c r="G59" i="21"/>
  <c r="F59" i="21"/>
  <c r="D8" i="21"/>
  <c r="G61" i="21" l="1"/>
  <c r="F61" i="21"/>
  <c r="C64" i="21"/>
  <c r="G5" i="14"/>
  <c r="E41" i="6" l="1"/>
  <c r="H41" i="6" l="1"/>
  <c r="G41" i="6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E30" i="13" l="1"/>
  <c r="B6" i="13"/>
  <c r="C17" i="7" l="1"/>
  <c r="G16" i="14" l="1"/>
  <c r="C31" i="10" l="1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46" i="9"/>
  <c r="G46" i="9"/>
  <c r="C46" i="9"/>
  <c r="D29" i="9"/>
  <c r="D9" i="9" s="1"/>
  <c r="C9" i="9"/>
  <c r="H46" i="9"/>
  <c r="E29" i="9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D8" i="8" l="1"/>
  <c r="G8" i="8" s="1"/>
  <c r="H29" i="9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F27" i="7"/>
  <c r="F17" i="7"/>
  <c r="F112" i="7"/>
  <c r="E112" i="7"/>
  <c r="E16" i="7"/>
  <c r="H16" i="7" s="1"/>
  <c r="E15" i="7"/>
  <c r="H15" i="7" s="1"/>
  <c r="E14" i="7"/>
  <c r="H14" i="7" s="1"/>
  <c r="E13" i="7"/>
  <c r="H13" i="7" s="1"/>
  <c r="H9" i="7" s="1"/>
  <c r="H8" i="7" s="1"/>
  <c r="E12" i="7"/>
  <c r="H12" i="7" s="1"/>
  <c r="E11" i="7"/>
  <c r="H11" i="7" s="1"/>
  <c r="E10" i="7"/>
  <c r="D27" i="7"/>
  <c r="D17" i="7"/>
  <c r="C27" i="7"/>
  <c r="G158" i="7" l="1"/>
  <c r="H9" i="9"/>
  <c r="D30" i="8"/>
  <c r="G30" i="8" s="1"/>
  <c r="F158" i="7"/>
  <c r="D158" i="7"/>
  <c r="E27" i="7"/>
  <c r="H27" i="7" s="1"/>
  <c r="E17" i="7"/>
  <c r="H17" i="7" s="1"/>
  <c r="I58" i="6"/>
  <c r="I35" i="6"/>
  <c r="F35" i="6"/>
  <c r="F15" i="6"/>
  <c r="D41" i="6"/>
  <c r="I41" i="6" s="1"/>
  <c r="H158" i="7" l="1"/>
  <c r="E158" i="7"/>
  <c r="F41" i="6"/>
  <c r="G27" i="14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cambiar al 31 12 2019 y no volver a cambiar hasta 2021</t>
        </r>
      </text>
    </comment>
  </commentList>
</comments>
</file>

<file path=xl/sharedStrings.xml><?xml version="1.0" encoding="utf-8"?>
<sst xmlns="http://schemas.openxmlformats.org/spreadsheetml/2006/main" count="893" uniqueCount="593">
  <si>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</si>
  <si>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</si>
  <si>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</si>
  <si>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</si>
  <si>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</si>
  <si>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</si>
  <si>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</si>
  <si>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</si>
  <si>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</si>
  <si>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</si>
  <si>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</si>
  <si>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</si>
  <si>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</si>
  <si>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</si>
  <si>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</si>
  <si>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</si>
  <si>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</si>
  <si>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</si>
  <si>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</si>
  <si>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</si>
  <si>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</si>
  <si>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</si>
  <si>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</si>
  <si>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</si>
  <si>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</si>
  <si>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</si>
  <si>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</si>
  <si>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</si>
  <si>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</si>
  <si>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</si>
  <si>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</si>
  <si>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</si>
  <si>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</si>
  <si>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</si>
  <si>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</si>
  <si>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</si>
  <si>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</si>
  <si>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</si>
  <si>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</si>
  <si>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</si>
  <si>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</si>
  <si>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</si>
  <si>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</si>
  <si>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</si>
  <si>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</si>
  <si>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</si>
  <si>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</si>
  <si>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</si>
  <si>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</si>
  <si>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</si>
  <si>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</si>
  <si>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</si>
  <si>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</si>
  <si>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</si>
  <si>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</si>
  <si>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</si>
  <si>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</si>
  <si>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</si>
  <si>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</si>
  <si>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</si>
  <si>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</si>
  <si>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</si>
  <si>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</si>
  <si>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</si>
  <si>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</si>
  <si>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</si>
  <si>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</si>
  <si>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</si>
  <si>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</si>
  <si>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</si>
  <si>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</si>
  <si>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</si>
  <si>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</si>
  <si>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</si>
  <si>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</si>
  <si>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</si>
  <si>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</si>
  <si>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</si>
  <si>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</si>
  <si>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</si>
  <si>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</si>
  <si>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</si>
  <si>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</si>
  <si>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</si>
  <si>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</si>
  <si>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</si>
  <si>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</si>
  <si>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</si>
  <si>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</si>
  <si>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</si>
  <si>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</si>
  <si>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</si>
  <si>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</si>
  <si>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</si>
  <si>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</si>
  <si>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</si>
  <si>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</si>
  <si>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</si>
  <si>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</si>
  <si>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</si>
  <si>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</si>
  <si>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</si>
  <si>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</si>
  <si>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</si>
  <si>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</si>
  <si>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</si>
  <si>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</si>
  <si>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</si>
  <si>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</si>
  <si>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</si>
  <si>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</si>
  <si>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</si>
  <si>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</si>
  <si>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</si>
  <si>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</si>
  <si>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</si>
  <si>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</si>
  <si>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</si>
  <si>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</si>
  <si>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</si>
  <si>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</si>
  <si>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</si>
  <si>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</si>
  <si>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</si>
  <si>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</si>
  <si>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</si>
  <si>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</si>
  <si>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</si>
  <si>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</si>
  <si>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</si>
  <si>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</si>
  <si>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</si>
  <si>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</si>
  <si>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</si>
  <si>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</si>
  <si>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</si>
  <si>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</si>
  <si>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</si>
  <si>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</si>
  <si>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</si>
  <si>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</si>
  <si>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</si>
  <si>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</si>
  <si>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</si>
  <si>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</si>
  <si>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</si>
  <si>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</si>
  <si>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</si>
  <si>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</si>
  <si>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</si>
  <si>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</si>
  <si>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</si>
  <si>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</si>
  <si>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</si>
  <si>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</si>
  <si>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</si>
  <si>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</si>
  <si>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</si>
  <si>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</si>
  <si>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</si>
  <si>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</si>
  <si>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</si>
  <si>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</si>
  <si>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</si>
  <si>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</si>
  <si>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</si>
  <si>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</si>
  <si>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</si>
  <si>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</si>
  <si>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</si>
  <si>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</si>
  <si>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</si>
  <si>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</si>
  <si>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</si>
  <si>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</si>
  <si>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</si>
  <si>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</si>
  <si>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</si>
  <si>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</si>
  <si>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</si>
  <si>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</si>
  <si>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</si>
  <si>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</si>
  <si>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</si>
  <si>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</si>
  <si>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</si>
  <si>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</si>
  <si>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</si>
  <si>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</si>
  <si>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</si>
  <si>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</si>
  <si>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</si>
  <si>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</si>
  <si>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</si>
  <si>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</si>
  <si>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</si>
  <si>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</si>
  <si>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</si>
  <si>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</si>
  <si>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</si>
  <si>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</si>
  <si>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</si>
  <si>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</si>
  <si>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</si>
  <si>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</si>
  <si>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</si>
  <si>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</si>
  <si>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</si>
  <si>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</si>
  <si>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</si>
  <si>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</si>
  <si>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</si>
  <si>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</si>
  <si>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</si>
  <si>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</si>
  <si>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</si>
  <si>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</si>
  <si>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</si>
  <si>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</si>
  <si>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</si>
  <si>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</si>
  <si>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</si>
  <si>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</si>
  <si>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</si>
  <si>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</si>
  <si>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</si>
  <si>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</si>
  <si>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</si>
  <si>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</si>
  <si>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</si>
  <si>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</si>
  <si>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</si>
  <si>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</si>
  <si>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</si>
  <si>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</si>
  <si>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</si>
  <si>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</si>
  <si>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</si>
  <si>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</si>
  <si>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</si>
  <si>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</si>
  <si>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</si>
  <si>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</si>
  <si>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</si>
  <si>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</si>
  <si>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</si>
  <si>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</si>
  <si>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</si>
  <si>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</si>
  <si>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</si>
  <si>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</si>
  <si>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</si>
  <si>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</si>
  <si>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</si>
  <si>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</si>
  <si>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</si>
  <si>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</si>
  <si>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</si>
  <si>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</si>
  <si>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</si>
  <si>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</si>
  <si>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</si>
  <si>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</si>
  <si>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</si>
  <si>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</si>
  <si>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</si>
  <si>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</si>
  <si>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</si>
  <si>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</si>
  <si>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</si>
  <si>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</si>
  <si>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</si>
  <si>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</si>
  <si>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</si>
  <si>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</si>
  <si>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</si>
  <si>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</si>
  <si>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</si>
  <si>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</si>
  <si>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</si>
  <si>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</si>
  <si>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</si>
  <si>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</si>
  <si>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</si>
  <si>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</si>
  <si>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</si>
  <si>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</si>
  <si>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</si>
  <si>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</si>
  <si>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</si>
  <si>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</si>
  <si>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</si>
  <si>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</si>
  <si>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</si>
  <si>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</si>
  <si>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</si>
  <si>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</si>
  <si>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</si>
  <si>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</si>
  <si>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</si>
  <si>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</si>
  <si>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</si>
  <si>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</si>
  <si>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</si>
  <si>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</si>
  <si>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</si>
  <si>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</si>
  <si>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</si>
  <si>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</si>
  <si>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</si>
  <si>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</si>
  <si>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</si>
  <si>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</si>
  <si>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</si>
  <si>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</si>
  <si>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</si>
  <si>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</si>
  <si>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</si>
  <si>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</si>
  <si>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</si>
  <si>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</si>
  <si>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</si>
  <si>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</si>
  <si>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</si>
  <si>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</si>
  <si>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</si>
  <si>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</si>
  <si>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</si>
  <si>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</si>
  <si>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</si>
  <si>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</si>
  <si>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</si>
  <si>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</si>
  <si>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</si>
  <si>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</si>
  <si>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</si>
  <si>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</si>
  <si>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</si>
  <si>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</si>
  <si>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</si>
  <si>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</si>
  <si>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</si>
  <si>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</si>
  <si>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</si>
  <si>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</si>
  <si>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</si>
  <si>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</si>
  <si>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</si>
  <si>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</si>
  <si>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</si>
  <si>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</si>
  <si>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</si>
  <si>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</si>
  <si>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</si>
  <si>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</si>
  <si>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</si>
  <si>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</si>
  <si>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</si>
  <si>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</si>
  <si>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</si>
  <si>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</si>
  <si>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</si>
  <si>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</si>
  <si>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</si>
  <si>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</si>
  <si>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</si>
  <si>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</si>
  <si>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</si>
  <si>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</si>
  <si>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</si>
  <si>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</si>
  <si>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</si>
  <si>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</si>
  <si>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</si>
  <si>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</si>
  <si>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</si>
  <si>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</si>
  <si>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</si>
  <si>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</si>
  <si>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</si>
  <si>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</si>
  <si>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</si>
  <si>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</si>
  <si>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</si>
  <si>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</si>
  <si>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</si>
  <si>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</si>
  <si>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</si>
  <si>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</si>
  <si>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</si>
  <si>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</si>
  <si>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</si>
  <si>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</si>
  <si>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</si>
  <si>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</si>
  <si>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</si>
  <si>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</si>
  <si>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</si>
  <si>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</si>
  <si>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</si>
  <si>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</si>
  <si>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</si>
  <si>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</si>
  <si>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</si>
  <si>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</si>
  <si>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</si>
  <si>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</si>
  <si>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</si>
  <si>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</si>
  <si>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</si>
  <si>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</si>
  <si>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</si>
  <si>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</si>
  <si>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</si>
  <si>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</si>
  <si>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</si>
  <si>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</si>
  <si>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</si>
  <si>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</si>
  <si>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</si>
  <si>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</si>
  <si>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</si>
  <si>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</si>
  <si>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</si>
  <si>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</si>
  <si>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</si>
  <si>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</si>
  <si>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</si>
  <si>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</si>
  <si>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</si>
  <si>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</si>
  <si>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</si>
  <si>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</si>
  <si>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</si>
  <si>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</si>
  <si>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</si>
  <si>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</si>
  <si>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</si>
  <si>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</si>
  <si>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</si>
  <si>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</si>
  <si>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</si>
  <si>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</si>
  <si>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</si>
  <si>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</si>
  <si>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</si>
  <si>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</si>
  <si>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</si>
  <si>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</si>
  <si>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</si>
  <si>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</si>
  <si>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</si>
  <si>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</si>
  <si>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</si>
  <si>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</si>
  <si>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</si>
  <si>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</si>
  <si>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</si>
  <si>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</si>
  <si>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</si>
  <si>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</si>
  <si>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</si>
  <si>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</si>
  <si>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</si>
  <si>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</si>
  <si>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</si>
  <si>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</si>
  <si>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</si>
  <si>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</si>
  <si>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</si>
  <si>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</si>
  <si>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</si>
  <si>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</si>
  <si>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</si>
  <si>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</si>
  <si>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</si>
  <si>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</si>
  <si>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</si>
  <si>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</si>
  <si>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</si>
  <si>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</si>
  <si>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</si>
  <si>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</si>
  <si>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</si>
  <si>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</si>
  <si>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</si>
  <si>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</si>
  <si>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</si>
  <si>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</si>
  <si>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</si>
  <si>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</si>
  <si>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</si>
  <si>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</si>
  <si>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</si>
  <si>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</si>
  <si>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</si>
  <si>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</si>
  <si>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</si>
  <si>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</si>
  <si>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</si>
  <si>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</si>
  <si>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</si>
  <si>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</si>
  <si>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</si>
  <si>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</si>
  <si>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</si>
  <si>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</si>
  <si>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</si>
  <si>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</si>
  <si>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</si>
  <si>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</si>
  <si>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</si>
  <si>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</si>
  <si>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</si>
  <si>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</si>
  <si>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</si>
  <si>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</si>
  <si>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</si>
  <si>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</si>
  <si>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</si>
  <si>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</si>
  <si>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</si>
  <si>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</si>
  <si>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</si>
  <si>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</si>
  <si>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</si>
  <si>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</si>
  <si>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</si>
  <si>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</si>
  <si>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</si>
  <si>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</si>
  <si>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</si>
  <si>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</si>
  <si>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</si>
  <si>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</si>
  <si>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</si>
  <si>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</si>
  <si>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</si>
  <si>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</si>
  <si>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</si>
  <si>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</si>
  <si>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</si>
  <si>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</si>
  <si>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</si>
  <si>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</si>
  <si>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</si>
  <si>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</si>
  <si>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</si>
  <si>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</si>
  <si>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</si>
  <si>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</si>
  <si>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</si>
  <si>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</si>
  <si>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</si>
  <si>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</si>
  <si>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</si>
  <si>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</si>
  <si>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</si>
  <si>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</si>
  <si>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</si>
  <si>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</si>
  <si>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</si>
  <si>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</si>
  <si>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</si>
  <si>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</si>
  <si>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</si>
  <si>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</si>
  <si>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</si>
  <si>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</si>
  <si>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</si>
  <si>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</si>
  <si>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</si>
  <si>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</si>
  <si>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</si>
  <si>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</si>
  <si>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</si>
  <si>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C. JORGE GASPAR MEDINA KUK</t>
  </si>
  <si>
    <t>ENC. TEMP. DEPTO. DE CONTABILIDAD</t>
  </si>
  <si>
    <t xml:space="preserve">C. JORGE GASPAR MEDINA KUK </t>
  </si>
  <si>
    <t xml:space="preserve">                            C. JORGE GASPAR MEDINA KUK</t>
  </si>
  <si>
    <t xml:space="preserve">                       ENC. TEMP. DEPTO. DE CONTABILIDAD</t>
  </si>
  <si>
    <t xml:space="preserve">       ENC. TEMP. DEPTO. DE CONTABILIDAD</t>
  </si>
  <si>
    <t xml:space="preserve">             C. JORGE GASPAR MEDINA KUK</t>
  </si>
  <si>
    <t xml:space="preserve">        ENC. TEMP. DEPTO. DE CONTABILIDAD</t>
  </si>
  <si>
    <t xml:space="preserve">              C. JORGE GASPAR MEDINA KUK</t>
  </si>
  <si>
    <t xml:space="preserve">               C. JORGE GASPAR MEDINA KUK</t>
  </si>
  <si>
    <t>Al 31 de Enero de 2020</t>
  </si>
  <si>
    <t>Del 1 al 31 de enero de 2020</t>
  </si>
  <si>
    <t>al 31 de Dic de 2019</t>
  </si>
  <si>
    <t>Saldo Final del 31 de Enero de 2020</t>
  </si>
  <si>
    <t>al 31 de Enero de 2020</t>
  </si>
  <si>
    <t>Del 1 al 31 de Enero de 2020</t>
  </si>
  <si>
    <t>Del 1 al 31 de Enero de 2020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</si>
</sst>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6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8" xfId="0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1" xfId="0" applyNumberFormat="1" applyFont="1" applyBorder="1" applyAlignment="1">
      <alignment horizontal="center" vertical="center"/>
    </xf>
    <xf numFmtId="44" fontId="1" fillId="0" borderId="5" xfId="1" applyFont="1" applyBorder="1" applyAlignment="1">
      <alignment horizontal="center" vertical="center"/>
    </xf>
    <xf numFmtId="43" fontId="1" fillId="0" borderId="5" xfId="0" applyNumberFormat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8" fillId="0" borderId="5" xfId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workbookViewId="0">
      <selection sqref="A1:G1"/>
    </sheetView>
  </sheetViews>
  <sheetFormatPr baseColWidth="10" defaultRowHeight="15" x14ac:dyDescent="0.25"/>
  <cols>
    <col min="1" max="1" width="81.7109375" style="150" customWidth="1"/>
    <col min="2" max="2" width="12.85546875" style="150" bestFit="1" customWidth="1"/>
    <col min="3" max="3" width="12.7109375" style="150" customWidth="1"/>
    <col min="4" max="4" width="11.42578125" style="150" hidden="1" customWidth="1"/>
    <col min="5" max="5" width="75.140625" style="150" customWidth="1"/>
    <col min="6" max="6" width="12.85546875" style="150" bestFit="1" customWidth="1"/>
    <col min="7" max="7" width="12.5703125" style="150" customWidth="1"/>
    <col min="8" max="16384" width="11.42578125" style="150"/>
  </cols>
  <sheetData>
    <row r="1" spans="1:7" x14ac:dyDescent="0.25">
      <c r="A1" s="226" t="s">
        <v>4</v>
      </c>
      <c r="B1" s="227"/>
      <c r="C1" s="227"/>
      <c r="D1" s="227"/>
      <c r="E1" s="227"/>
      <c r="F1" s="227"/>
      <c r="G1" s="228"/>
    </row>
    <row r="2" spans="1:7" x14ac:dyDescent="0.25">
      <c r="A2" s="229" t="s">
        <v>0</v>
      </c>
      <c r="B2" s="230"/>
      <c r="C2" s="230"/>
      <c r="D2" s="230"/>
      <c r="E2" s="230"/>
      <c r="F2" s="230"/>
      <c r="G2" s="231"/>
    </row>
    <row r="3" spans="1:7" x14ac:dyDescent="0.25">
      <c r="A3" s="229" t="s">
        <v>586</v>
      </c>
      <c r="B3" s="230"/>
      <c r="C3" s="230"/>
      <c r="D3" s="230"/>
      <c r="E3" s="230"/>
      <c r="F3" s="230"/>
      <c r="G3" s="231"/>
    </row>
    <row r="4" spans="1:7" ht="15.75" thickBot="1" x14ac:dyDescent="0.3">
      <c r="A4" s="232" t="s">
        <v>1</v>
      </c>
      <c r="B4" s="233"/>
      <c r="C4" s="233"/>
      <c r="D4" s="233"/>
      <c r="E4" s="233"/>
      <c r="F4" s="233"/>
      <c r="G4" s="234"/>
    </row>
    <row r="5" spans="1:7" ht="30.75" thickBot="1" x14ac:dyDescent="0.3">
      <c r="A5" s="222" t="s">
        <v>5</v>
      </c>
      <c r="B5" s="223">
        <v>2020</v>
      </c>
      <c r="C5" s="223" t="s">
        <v>575</v>
      </c>
      <c r="D5" s="224"/>
      <c r="E5" s="225" t="s">
        <v>5</v>
      </c>
      <c r="F5" s="223">
        <v>2020</v>
      </c>
      <c r="G5" s="223" t="s">
        <v>575</v>
      </c>
    </row>
    <row r="6" spans="1:7" x14ac:dyDescent="0.25">
      <c r="A6" s="144" t="s">
        <v>2</v>
      </c>
      <c r="B6" s="170"/>
      <c r="C6" s="170"/>
      <c r="D6" s="152"/>
      <c r="E6" s="151" t="s">
        <v>6</v>
      </c>
      <c r="F6" s="164"/>
      <c r="G6" s="164"/>
    </row>
    <row r="7" spans="1:7" x14ac:dyDescent="0.25">
      <c r="A7" s="144" t="s">
        <v>3</v>
      </c>
      <c r="B7" s="171"/>
      <c r="C7" s="171"/>
      <c r="D7" s="152"/>
      <c r="E7" s="151" t="s">
        <v>7</v>
      </c>
      <c r="F7" s="165"/>
      <c r="G7" s="165"/>
    </row>
    <row r="8" spans="1:7" x14ac:dyDescent="0.25">
      <c r="A8" s="69" t="s">
        <v>8</v>
      </c>
      <c r="B8" s="171">
        <f>B9+B10+B11+B12+B13+B14+B15</f>
        <v>2156780.64</v>
      </c>
      <c r="C8" s="171">
        <f>C9+C10+C11+C12+C13+C14+C15</f>
        <v>1719321.93</v>
      </c>
      <c r="D8" s="75">
        <f t="shared" ref="D8" si="0">D9+D10</f>
        <v>0</v>
      </c>
      <c r="E8" s="75" t="s">
        <v>9</v>
      </c>
      <c r="F8" s="165">
        <f>F9+F10+F11+F12+F13+F14+F15+F16+F17</f>
        <v>2100929.4</v>
      </c>
      <c r="G8" s="165">
        <f>G9+G10+G11+G12+G13+G14+G15+G16+G17</f>
        <v>2195111.3199999998</v>
      </c>
    </row>
    <row r="9" spans="1:7" x14ac:dyDescent="0.25">
      <c r="A9" s="69" t="s">
        <v>10</v>
      </c>
      <c r="B9" s="171">
        <v>46474.16</v>
      </c>
      <c r="C9" s="171">
        <v>46474.16</v>
      </c>
      <c r="D9" s="152"/>
      <c r="E9" s="75" t="s">
        <v>11</v>
      </c>
      <c r="F9" s="165">
        <v>0</v>
      </c>
      <c r="G9" s="165">
        <v>0</v>
      </c>
    </row>
    <row r="10" spans="1:7" x14ac:dyDescent="0.25">
      <c r="A10" s="69" t="s">
        <v>12</v>
      </c>
      <c r="B10" s="171">
        <v>2110306.48</v>
      </c>
      <c r="C10" s="171">
        <v>1672847.77</v>
      </c>
      <c r="D10" s="152"/>
      <c r="E10" s="75" t="s">
        <v>13</v>
      </c>
      <c r="F10" s="165">
        <v>55945.919999999998</v>
      </c>
      <c r="G10" s="165">
        <v>39208</v>
      </c>
    </row>
    <row r="11" spans="1:7" x14ac:dyDescent="0.25">
      <c r="A11" s="69" t="s">
        <v>14</v>
      </c>
      <c r="B11" s="171">
        <v>0</v>
      </c>
      <c r="C11" s="171">
        <v>0</v>
      </c>
      <c r="D11" s="152"/>
      <c r="E11" s="75" t="s">
        <v>15</v>
      </c>
      <c r="F11" s="165">
        <v>0</v>
      </c>
      <c r="G11" s="165">
        <v>0</v>
      </c>
    </row>
    <row r="12" spans="1:7" x14ac:dyDescent="0.25">
      <c r="A12" s="69" t="s">
        <v>16</v>
      </c>
      <c r="B12" s="171">
        <v>0</v>
      </c>
      <c r="C12" s="171">
        <v>0</v>
      </c>
      <c r="D12" s="152"/>
      <c r="E12" s="75" t="s">
        <v>17</v>
      </c>
      <c r="F12" s="165">
        <v>0</v>
      </c>
      <c r="G12" s="165">
        <v>0</v>
      </c>
    </row>
    <row r="13" spans="1:7" x14ac:dyDescent="0.25">
      <c r="A13" s="69" t="s">
        <v>18</v>
      </c>
      <c r="B13" s="171">
        <v>0</v>
      </c>
      <c r="C13" s="171">
        <v>0</v>
      </c>
      <c r="D13" s="152"/>
      <c r="E13" s="75" t="s">
        <v>19</v>
      </c>
      <c r="F13" s="165">
        <v>0</v>
      </c>
      <c r="G13" s="165">
        <v>0</v>
      </c>
    </row>
    <row r="14" spans="1:7" ht="30" x14ac:dyDescent="0.25">
      <c r="A14" s="69" t="s">
        <v>20</v>
      </c>
      <c r="B14" s="171">
        <v>0</v>
      </c>
      <c r="C14" s="171">
        <v>0</v>
      </c>
      <c r="D14" s="152"/>
      <c r="E14" s="75" t="s">
        <v>21</v>
      </c>
      <c r="F14" s="165">
        <v>0</v>
      </c>
      <c r="G14" s="165">
        <v>0</v>
      </c>
    </row>
    <row r="15" spans="1:7" x14ac:dyDescent="0.25">
      <c r="A15" s="69" t="s">
        <v>22</v>
      </c>
      <c r="B15" s="171">
        <v>0</v>
      </c>
      <c r="C15" s="171">
        <v>0</v>
      </c>
      <c r="D15" s="152"/>
      <c r="E15" s="75" t="s">
        <v>23</v>
      </c>
      <c r="F15" s="165">
        <v>2015474.49</v>
      </c>
      <c r="G15" s="165">
        <v>2155903.3199999998</v>
      </c>
    </row>
    <row r="16" spans="1:7" x14ac:dyDescent="0.25">
      <c r="A16" s="74" t="s">
        <v>24</v>
      </c>
      <c r="B16" s="171">
        <f>B17+B18+B19+B20+B21+B22+B23</f>
        <v>125356.83</v>
      </c>
      <c r="C16" s="171">
        <f>C17+C18+C19+C20+C21+C22+C23</f>
        <v>118241.39</v>
      </c>
      <c r="D16" s="152"/>
      <c r="E16" s="75" t="s">
        <v>25</v>
      </c>
      <c r="F16" s="165">
        <v>0</v>
      </c>
      <c r="G16" s="165">
        <v>0</v>
      </c>
    </row>
    <row r="17" spans="1:7" x14ac:dyDescent="0.25">
      <c r="A17" s="69" t="s">
        <v>26</v>
      </c>
      <c r="B17" s="171">
        <v>0</v>
      </c>
      <c r="C17" s="171">
        <v>0</v>
      </c>
      <c r="D17" s="152"/>
      <c r="E17" s="75" t="s">
        <v>27</v>
      </c>
      <c r="F17" s="165">
        <v>29508.99</v>
      </c>
      <c r="G17" s="165">
        <v>0</v>
      </c>
    </row>
    <row r="18" spans="1:7" x14ac:dyDescent="0.25">
      <c r="A18" s="69" t="s">
        <v>28</v>
      </c>
      <c r="B18" s="171">
        <v>20837.599999999999</v>
      </c>
      <c r="C18" s="171">
        <v>20837.599999999999</v>
      </c>
      <c r="D18" s="152"/>
      <c r="E18" s="75" t="s">
        <v>29</v>
      </c>
      <c r="F18" s="165">
        <f>F19+F20+F21</f>
        <v>0</v>
      </c>
      <c r="G18" s="165">
        <f>G19+G20+G21</f>
        <v>0</v>
      </c>
    </row>
    <row r="19" spans="1:7" x14ac:dyDescent="0.25">
      <c r="A19" s="69" t="s">
        <v>30</v>
      </c>
      <c r="B19" s="171">
        <v>66860.179999999993</v>
      </c>
      <c r="C19" s="171">
        <v>58616.74</v>
      </c>
      <c r="D19" s="152"/>
      <c r="E19" s="75" t="s">
        <v>31</v>
      </c>
      <c r="F19" s="165">
        <v>0</v>
      </c>
      <c r="G19" s="165">
        <v>0</v>
      </c>
    </row>
    <row r="20" spans="1:7" x14ac:dyDescent="0.25">
      <c r="A20" s="69" t="s">
        <v>32</v>
      </c>
      <c r="B20" s="171">
        <v>0</v>
      </c>
      <c r="C20" s="171">
        <v>0</v>
      </c>
      <c r="D20" s="152"/>
      <c r="E20" s="75" t="s">
        <v>33</v>
      </c>
      <c r="F20" s="165">
        <v>0</v>
      </c>
      <c r="G20" s="165">
        <v>0</v>
      </c>
    </row>
    <row r="21" spans="1:7" x14ac:dyDescent="0.25">
      <c r="A21" s="69" t="s">
        <v>34</v>
      </c>
      <c r="B21" s="171">
        <v>0</v>
      </c>
      <c r="C21" s="171">
        <v>0</v>
      </c>
      <c r="D21" s="152"/>
      <c r="E21" s="75" t="s">
        <v>35</v>
      </c>
      <c r="F21" s="165">
        <v>0</v>
      </c>
      <c r="G21" s="165">
        <v>0</v>
      </c>
    </row>
    <row r="22" spans="1:7" x14ac:dyDescent="0.25">
      <c r="A22" s="69" t="s">
        <v>36</v>
      </c>
      <c r="B22" s="171">
        <v>0</v>
      </c>
      <c r="C22" s="171">
        <v>0</v>
      </c>
      <c r="D22" s="152"/>
      <c r="E22" s="75" t="s">
        <v>37</v>
      </c>
      <c r="F22" s="165">
        <f>F23+F24</f>
        <v>0</v>
      </c>
      <c r="G22" s="165">
        <f>G23+G24</f>
        <v>0</v>
      </c>
    </row>
    <row r="23" spans="1:7" x14ac:dyDescent="0.25">
      <c r="A23" s="69" t="s">
        <v>38</v>
      </c>
      <c r="B23" s="171">
        <v>37659.050000000003</v>
      </c>
      <c r="C23" s="171">
        <v>38787.050000000003</v>
      </c>
      <c r="D23" s="152"/>
      <c r="E23" s="75" t="s">
        <v>39</v>
      </c>
      <c r="F23" s="165">
        <v>0</v>
      </c>
      <c r="G23" s="165">
        <v>0</v>
      </c>
    </row>
    <row r="24" spans="1:7" x14ac:dyDescent="0.25">
      <c r="A24" s="69" t="s">
        <v>40</v>
      </c>
      <c r="B24" s="171">
        <f>B25+B26+B27+B28+B29</f>
        <v>0</v>
      </c>
      <c r="C24" s="171">
        <f>C25+C26+C27+C28+C29</f>
        <v>0</v>
      </c>
      <c r="D24" s="152"/>
      <c r="E24" s="75" t="s">
        <v>41</v>
      </c>
      <c r="F24" s="165">
        <v>0</v>
      </c>
      <c r="G24" s="165">
        <v>0</v>
      </c>
    </row>
    <row r="25" spans="1:7" ht="18.75" customHeight="1" x14ac:dyDescent="0.25">
      <c r="A25" s="69" t="s">
        <v>42</v>
      </c>
      <c r="B25" s="171">
        <v>0</v>
      </c>
      <c r="C25" s="171">
        <v>0</v>
      </c>
      <c r="D25" s="152"/>
      <c r="E25" s="75" t="s">
        <v>43</v>
      </c>
      <c r="F25" s="165">
        <v>0</v>
      </c>
      <c r="G25" s="165">
        <v>0</v>
      </c>
    </row>
    <row r="26" spans="1:7" x14ac:dyDescent="0.25">
      <c r="A26" s="69" t="s">
        <v>44</v>
      </c>
      <c r="B26" s="171">
        <v>0</v>
      </c>
      <c r="C26" s="171">
        <v>0</v>
      </c>
      <c r="D26" s="152"/>
      <c r="E26" s="75" t="s">
        <v>45</v>
      </c>
      <c r="F26" s="165">
        <f>F27+F28+F29</f>
        <v>852616.02</v>
      </c>
      <c r="G26" s="165">
        <f>G27+G28+G29</f>
        <v>898133.41</v>
      </c>
    </row>
    <row r="27" spans="1:7" x14ac:dyDescent="0.25">
      <c r="A27" s="69" t="s">
        <v>46</v>
      </c>
      <c r="B27" s="171">
        <v>0</v>
      </c>
      <c r="C27" s="171">
        <v>0</v>
      </c>
      <c r="D27" s="152"/>
      <c r="E27" s="75" t="s">
        <v>47</v>
      </c>
      <c r="F27" s="165">
        <v>0</v>
      </c>
      <c r="G27" s="165">
        <v>26242.99</v>
      </c>
    </row>
    <row r="28" spans="1:7" x14ac:dyDescent="0.25">
      <c r="A28" s="69" t="s">
        <v>48</v>
      </c>
      <c r="B28" s="171">
        <v>0</v>
      </c>
      <c r="C28" s="171">
        <v>0</v>
      </c>
      <c r="D28" s="152"/>
      <c r="E28" s="75" t="s">
        <v>49</v>
      </c>
      <c r="F28" s="165">
        <v>0</v>
      </c>
      <c r="G28" s="165">
        <v>0</v>
      </c>
    </row>
    <row r="29" spans="1:7" x14ac:dyDescent="0.25">
      <c r="A29" s="69" t="s">
        <v>50</v>
      </c>
      <c r="B29" s="171">
        <v>0</v>
      </c>
      <c r="C29" s="171">
        <v>0</v>
      </c>
      <c r="D29" s="152"/>
      <c r="E29" s="75" t="s">
        <v>51</v>
      </c>
      <c r="F29" s="165">
        <v>852616.02</v>
      </c>
      <c r="G29" s="165">
        <v>871890.42</v>
      </c>
    </row>
    <row r="30" spans="1:7" ht="30" x14ac:dyDescent="0.25">
      <c r="A30" s="69" t="s">
        <v>52</v>
      </c>
      <c r="B30" s="171">
        <f>B31+B32+B33+B34+B35</f>
        <v>2400021.48</v>
      </c>
      <c r="C30" s="171">
        <f>C31+C32+C33+C34+C35</f>
        <v>2675663.71</v>
      </c>
      <c r="D30" s="152"/>
      <c r="E30" s="75" t="s">
        <v>53</v>
      </c>
      <c r="F30" s="165">
        <f>F31+F32+F33+F34+F35+F36</f>
        <v>0</v>
      </c>
      <c r="G30" s="165">
        <f>G31+G32+G33+G34+G35+G36</f>
        <v>0</v>
      </c>
    </row>
    <row r="31" spans="1:7" x14ac:dyDescent="0.25">
      <c r="A31" s="69" t="s">
        <v>54</v>
      </c>
      <c r="B31" s="171">
        <v>2400021.48</v>
      </c>
      <c r="C31" s="171">
        <v>2675663.71</v>
      </c>
      <c r="D31" s="152"/>
      <c r="E31" s="75" t="s">
        <v>55</v>
      </c>
      <c r="F31" s="165">
        <v>0</v>
      </c>
      <c r="G31" s="165">
        <v>0</v>
      </c>
    </row>
    <row r="32" spans="1:7" x14ac:dyDescent="0.25">
      <c r="A32" s="69" t="s">
        <v>56</v>
      </c>
      <c r="B32" s="171">
        <v>0</v>
      </c>
      <c r="C32" s="171">
        <v>0</v>
      </c>
      <c r="D32" s="152"/>
      <c r="E32" s="75" t="s">
        <v>57</v>
      </c>
      <c r="F32" s="165">
        <v>0</v>
      </c>
      <c r="G32" s="165">
        <v>0</v>
      </c>
    </row>
    <row r="33" spans="1:7" x14ac:dyDescent="0.25">
      <c r="A33" s="69" t="s">
        <v>58</v>
      </c>
      <c r="B33" s="171">
        <v>0</v>
      </c>
      <c r="C33" s="171">
        <v>0</v>
      </c>
      <c r="D33" s="152"/>
      <c r="E33" s="75" t="s">
        <v>59</v>
      </c>
      <c r="F33" s="165">
        <v>0</v>
      </c>
      <c r="G33" s="165">
        <v>0</v>
      </c>
    </row>
    <row r="34" spans="1:7" x14ac:dyDescent="0.25">
      <c r="A34" s="69" t="s">
        <v>60</v>
      </c>
      <c r="B34" s="171">
        <v>0</v>
      </c>
      <c r="C34" s="171">
        <v>0</v>
      </c>
      <c r="D34" s="152"/>
      <c r="E34" s="75" t="s">
        <v>61</v>
      </c>
      <c r="F34" s="165">
        <v>0</v>
      </c>
      <c r="G34" s="165">
        <v>0</v>
      </c>
    </row>
    <row r="35" spans="1:7" x14ac:dyDescent="0.25">
      <c r="A35" s="69" t="s">
        <v>62</v>
      </c>
      <c r="B35" s="171">
        <v>0</v>
      </c>
      <c r="C35" s="171">
        <v>0</v>
      </c>
      <c r="D35" s="152"/>
      <c r="E35" s="75" t="s">
        <v>63</v>
      </c>
      <c r="F35" s="165">
        <v>0</v>
      </c>
      <c r="G35" s="165">
        <v>0</v>
      </c>
    </row>
    <row r="36" spans="1:7" x14ac:dyDescent="0.25">
      <c r="A36" s="69" t="s">
        <v>64</v>
      </c>
      <c r="B36" s="171">
        <v>0</v>
      </c>
      <c r="C36" s="171">
        <v>0</v>
      </c>
      <c r="D36" s="152"/>
      <c r="E36" s="75" t="s">
        <v>65</v>
      </c>
      <c r="F36" s="165">
        <v>0</v>
      </c>
      <c r="G36" s="165">
        <v>0</v>
      </c>
    </row>
    <row r="37" spans="1:7" x14ac:dyDescent="0.25">
      <c r="A37" s="69" t="s">
        <v>66</v>
      </c>
      <c r="B37" s="171">
        <f>B38+B39</f>
        <v>0</v>
      </c>
      <c r="C37" s="171">
        <f>C38+C39</f>
        <v>0</v>
      </c>
      <c r="D37" s="152"/>
      <c r="E37" s="75" t="s">
        <v>67</v>
      </c>
      <c r="F37" s="165">
        <f>F38+F39+F40</f>
        <v>0</v>
      </c>
      <c r="G37" s="165">
        <f>G38+G39+G40</f>
        <v>0</v>
      </c>
    </row>
    <row r="38" spans="1:7" x14ac:dyDescent="0.25">
      <c r="A38" s="69" t="s">
        <v>68</v>
      </c>
      <c r="B38" s="171">
        <v>0</v>
      </c>
      <c r="C38" s="171">
        <v>0</v>
      </c>
      <c r="D38" s="152"/>
      <c r="E38" s="75" t="s">
        <v>69</v>
      </c>
      <c r="F38" s="165">
        <v>0</v>
      </c>
      <c r="G38" s="165">
        <v>0</v>
      </c>
    </row>
    <row r="39" spans="1:7" x14ac:dyDescent="0.25">
      <c r="A39" s="69" t="s">
        <v>70</v>
      </c>
      <c r="B39" s="171">
        <v>0</v>
      </c>
      <c r="C39" s="171">
        <v>0</v>
      </c>
      <c r="D39" s="152"/>
      <c r="E39" s="75" t="s">
        <v>71</v>
      </c>
      <c r="F39" s="165">
        <v>0</v>
      </c>
      <c r="G39" s="165">
        <v>0</v>
      </c>
    </row>
    <row r="40" spans="1:7" x14ac:dyDescent="0.25">
      <c r="A40" s="69" t="s">
        <v>72</v>
      </c>
      <c r="B40" s="171">
        <f>B41+B42+B43+B44</f>
        <v>0</v>
      </c>
      <c r="C40" s="171">
        <f>C41+C42+C43+C44</f>
        <v>0</v>
      </c>
      <c r="D40" s="152"/>
      <c r="E40" s="75" t="s">
        <v>73</v>
      </c>
      <c r="F40" s="165">
        <v>0</v>
      </c>
      <c r="G40" s="165">
        <v>0</v>
      </c>
    </row>
    <row r="41" spans="1:7" x14ac:dyDescent="0.25">
      <c r="A41" s="69" t="s">
        <v>74</v>
      </c>
      <c r="B41" s="171">
        <v>0</v>
      </c>
      <c r="C41" s="171">
        <v>0</v>
      </c>
      <c r="D41" s="152"/>
      <c r="E41" s="75" t="s">
        <v>75</v>
      </c>
      <c r="F41" s="165">
        <f>F42+F43+F44</f>
        <v>0</v>
      </c>
      <c r="G41" s="165">
        <f>G42+G43+G44</f>
        <v>0</v>
      </c>
    </row>
    <row r="42" spans="1:7" x14ac:dyDescent="0.25">
      <c r="A42" s="69" t="s">
        <v>76</v>
      </c>
      <c r="B42" s="171">
        <v>0</v>
      </c>
      <c r="C42" s="171">
        <v>0</v>
      </c>
      <c r="D42" s="152"/>
      <c r="E42" s="75" t="s">
        <v>77</v>
      </c>
      <c r="F42" s="165">
        <v>0</v>
      </c>
      <c r="G42" s="165">
        <v>0</v>
      </c>
    </row>
    <row r="43" spans="1:7" x14ac:dyDescent="0.25">
      <c r="A43" s="69" t="s">
        <v>78</v>
      </c>
      <c r="B43" s="171">
        <v>0</v>
      </c>
      <c r="C43" s="171">
        <v>0</v>
      </c>
      <c r="D43" s="152"/>
      <c r="E43" s="75" t="s">
        <v>79</v>
      </c>
      <c r="F43" s="165">
        <v>0</v>
      </c>
      <c r="G43" s="165">
        <v>0</v>
      </c>
    </row>
    <row r="44" spans="1:7" x14ac:dyDescent="0.25">
      <c r="A44" s="69" t="s">
        <v>80</v>
      </c>
      <c r="B44" s="171">
        <v>0</v>
      </c>
      <c r="C44" s="171">
        <v>0</v>
      </c>
      <c r="D44" s="152"/>
      <c r="E44" s="75" t="s">
        <v>81</v>
      </c>
      <c r="F44" s="165">
        <v>0</v>
      </c>
      <c r="G44" s="165">
        <v>0</v>
      </c>
    </row>
    <row r="45" spans="1:7" x14ac:dyDescent="0.25">
      <c r="A45" s="69"/>
      <c r="B45" s="171"/>
      <c r="C45" s="171"/>
      <c r="D45" s="152"/>
      <c r="E45" s="75"/>
      <c r="F45" s="165"/>
      <c r="G45" s="165"/>
    </row>
    <row r="46" spans="1:7" x14ac:dyDescent="0.25">
      <c r="A46" s="144" t="s">
        <v>82</v>
      </c>
      <c r="B46" s="171">
        <f>B8+B16+B24+B30+B36+B37+B40</f>
        <v>4682158.95</v>
      </c>
      <c r="C46" s="171">
        <f>C8+C16+C24+C30</f>
        <v>4513227.0299999993</v>
      </c>
      <c r="D46" s="152"/>
      <c r="E46" s="151" t="s">
        <v>83</v>
      </c>
      <c r="F46" s="165">
        <f>F8+F26</f>
        <v>2953545.42</v>
      </c>
      <c r="G46" s="165">
        <f>G8+G26</f>
        <v>3093244.73</v>
      </c>
    </row>
    <row r="47" spans="1:7" ht="15.75" thickBot="1" x14ac:dyDescent="0.3">
      <c r="A47" s="77"/>
      <c r="B47" s="172"/>
      <c r="C47" s="172"/>
      <c r="D47" s="153"/>
      <c r="E47" s="154"/>
      <c r="F47" s="166"/>
      <c r="G47" s="166"/>
    </row>
    <row r="48" spans="1:7" x14ac:dyDescent="0.25">
      <c r="A48" s="155"/>
      <c r="B48" s="173"/>
      <c r="C48" s="173"/>
      <c r="D48" s="156"/>
      <c r="E48" s="157"/>
      <c r="F48" s="167"/>
      <c r="G48" s="167"/>
    </row>
    <row r="49" spans="1:7" x14ac:dyDescent="0.25">
      <c r="A49" s="155"/>
      <c r="B49" s="173"/>
      <c r="C49" s="173"/>
      <c r="D49" s="156"/>
      <c r="E49" s="157"/>
      <c r="F49" s="167"/>
      <c r="G49" s="167"/>
    </row>
    <row r="50" spans="1:7" ht="15.75" thickBot="1" x14ac:dyDescent="0.3">
      <c r="B50" s="174"/>
      <c r="C50" s="174"/>
      <c r="F50" s="168"/>
      <c r="G50" s="168"/>
    </row>
    <row r="51" spans="1:7" x14ac:dyDescent="0.25">
      <c r="A51" s="158" t="s">
        <v>84</v>
      </c>
      <c r="B51" s="175"/>
      <c r="C51" s="175"/>
      <c r="D51" s="159"/>
      <c r="E51" s="160" t="s">
        <v>85</v>
      </c>
      <c r="F51" s="169"/>
      <c r="G51" s="169"/>
    </row>
    <row r="52" spans="1:7" x14ac:dyDescent="0.25">
      <c r="A52" s="69" t="s">
        <v>86</v>
      </c>
      <c r="B52" s="171"/>
      <c r="C52" s="171"/>
      <c r="D52" s="152"/>
      <c r="E52" s="75" t="s">
        <v>87</v>
      </c>
      <c r="F52" s="165">
        <v>371450.28</v>
      </c>
      <c r="G52" s="165">
        <v>320229.78000000003</v>
      </c>
    </row>
    <row r="53" spans="1:7" x14ac:dyDescent="0.25">
      <c r="A53" s="69" t="s">
        <v>88</v>
      </c>
      <c r="B53" s="171"/>
      <c r="C53" s="171"/>
      <c r="D53" s="152"/>
      <c r="E53" s="75" t="s">
        <v>89</v>
      </c>
      <c r="F53" s="165">
        <v>0</v>
      </c>
      <c r="G53" s="165">
        <v>0</v>
      </c>
    </row>
    <row r="54" spans="1:7" x14ac:dyDescent="0.25">
      <c r="A54" s="69" t="s">
        <v>90</v>
      </c>
      <c r="B54" s="171"/>
      <c r="C54" s="171"/>
      <c r="D54" s="152"/>
      <c r="E54" s="75" t="s">
        <v>91</v>
      </c>
      <c r="F54" s="165">
        <v>0</v>
      </c>
      <c r="G54" s="165">
        <v>0</v>
      </c>
    </row>
    <row r="55" spans="1:7" x14ac:dyDescent="0.25">
      <c r="A55" s="69" t="s">
        <v>92</v>
      </c>
      <c r="B55" s="171">
        <v>2568531.91</v>
      </c>
      <c r="C55" s="171">
        <v>2568531.91</v>
      </c>
      <c r="D55" s="152"/>
      <c r="E55" s="75" t="s">
        <v>93</v>
      </c>
      <c r="F55" s="165">
        <v>0</v>
      </c>
      <c r="G55" s="165">
        <v>0</v>
      </c>
    </row>
    <row r="56" spans="1:7" x14ac:dyDescent="0.25">
      <c r="A56" s="69" t="s">
        <v>94</v>
      </c>
      <c r="B56" s="171">
        <v>483184.35</v>
      </c>
      <c r="C56" s="171">
        <v>483184.35</v>
      </c>
      <c r="D56" s="152"/>
      <c r="E56" s="75" t="s">
        <v>95</v>
      </c>
      <c r="F56" s="165">
        <v>0</v>
      </c>
      <c r="G56" s="165">
        <v>0</v>
      </c>
    </row>
    <row r="57" spans="1:7" x14ac:dyDescent="0.25">
      <c r="A57" s="69" t="s">
        <v>96</v>
      </c>
      <c r="B57" s="171">
        <v>-2261386.0099999998</v>
      </c>
      <c r="C57" s="171">
        <v>-2242694.84</v>
      </c>
      <c r="D57" s="161"/>
      <c r="E57" s="75" t="s">
        <v>97</v>
      </c>
      <c r="F57" s="165">
        <v>0</v>
      </c>
      <c r="G57" s="165">
        <v>0</v>
      </c>
    </row>
    <row r="58" spans="1:7" x14ac:dyDescent="0.25">
      <c r="A58" s="69" t="s">
        <v>98</v>
      </c>
      <c r="B58" s="171"/>
      <c r="C58" s="171"/>
      <c r="D58" s="161"/>
      <c r="E58" s="151"/>
      <c r="F58" s="165"/>
      <c r="G58" s="165"/>
    </row>
    <row r="59" spans="1:7" x14ac:dyDescent="0.25">
      <c r="A59" s="69" t="s">
        <v>99</v>
      </c>
      <c r="B59" s="171"/>
      <c r="C59" s="171"/>
      <c r="D59" s="161"/>
      <c r="E59" s="151" t="s">
        <v>100</v>
      </c>
      <c r="F59" s="165">
        <f>SUM(F52:F58)</f>
        <v>371450.28</v>
      </c>
      <c r="G59" s="165">
        <f>SUM(G52:G58)</f>
        <v>320229.78000000003</v>
      </c>
    </row>
    <row r="60" spans="1:7" x14ac:dyDescent="0.25">
      <c r="A60" s="69" t="s">
        <v>101</v>
      </c>
      <c r="B60" s="171"/>
      <c r="C60" s="171"/>
      <c r="D60" s="152"/>
      <c r="E60" s="162"/>
      <c r="F60" s="165"/>
      <c r="G60" s="165"/>
    </row>
    <row r="61" spans="1:7" x14ac:dyDescent="0.25">
      <c r="A61" s="69"/>
      <c r="B61" s="171"/>
      <c r="C61" s="171"/>
      <c r="D61" s="152"/>
      <c r="E61" s="151" t="s">
        <v>102</v>
      </c>
      <c r="F61" s="165">
        <f>F46+F59</f>
        <v>3324995.7</v>
      </c>
      <c r="G61" s="165">
        <f>G46+G59</f>
        <v>3413474.51</v>
      </c>
    </row>
    <row r="62" spans="1:7" x14ac:dyDescent="0.25">
      <c r="A62" s="144" t="s">
        <v>103</v>
      </c>
      <c r="B62" s="171">
        <f>B52+B53+B54+B55+B56+B57+B58+B59+B60</f>
        <v>790330.25000000047</v>
      </c>
      <c r="C62" s="171">
        <f>C52+C53+C54+C55+C56+C57+C58+C59+C60</f>
        <v>809021.42000000039</v>
      </c>
      <c r="D62" s="152"/>
      <c r="E62" s="75"/>
      <c r="F62" s="165"/>
      <c r="G62" s="165"/>
    </row>
    <row r="63" spans="1:7" x14ac:dyDescent="0.25">
      <c r="A63" s="69"/>
      <c r="B63" s="171"/>
      <c r="C63" s="171"/>
      <c r="D63" s="161"/>
      <c r="E63" s="151" t="s">
        <v>104</v>
      </c>
      <c r="F63" s="165"/>
      <c r="G63" s="165"/>
    </row>
    <row r="64" spans="1:7" x14ac:dyDescent="0.25">
      <c r="A64" s="144" t="s">
        <v>105</v>
      </c>
      <c r="B64" s="171">
        <f>B46+B62</f>
        <v>5472489.2000000011</v>
      </c>
      <c r="C64" s="171">
        <f>C46+C62</f>
        <v>5322248.4499999993</v>
      </c>
      <c r="D64" s="152"/>
      <c r="E64" s="151"/>
      <c r="F64" s="165"/>
      <c r="G64" s="165"/>
    </row>
    <row r="65" spans="1:7" x14ac:dyDescent="0.25">
      <c r="A65" s="69"/>
      <c r="B65" s="171"/>
      <c r="C65" s="171"/>
      <c r="D65" s="152"/>
      <c r="E65" s="151" t="s">
        <v>106</v>
      </c>
      <c r="F65" s="165">
        <f>F66+F67+F68</f>
        <v>289666.06</v>
      </c>
      <c r="G65" s="165">
        <f>G66+G67+G68</f>
        <v>289666.06</v>
      </c>
    </row>
    <row r="66" spans="1:7" x14ac:dyDescent="0.25">
      <c r="A66" s="69"/>
      <c r="B66" s="171"/>
      <c r="C66" s="171"/>
      <c r="D66" s="152"/>
      <c r="E66" s="75" t="s">
        <v>107</v>
      </c>
      <c r="F66" s="165">
        <v>279196.06</v>
      </c>
      <c r="G66" s="165">
        <v>279196.06</v>
      </c>
    </row>
    <row r="67" spans="1:7" x14ac:dyDescent="0.25">
      <c r="A67" s="69"/>
      <c r="B67" s="171"/>
      <c r="C67" s="171"/>
      <c r="D67" s="152"/>
      <c r="E67" s="75" t="s">
        <v>108</v>
      </c>
      <c r="F67" s="165">
        <v>0</v>
      </c>
      <c r="G67" s="165">
        <v>0</v>
      </c>
    </row>
    <row r="68" spans="1:7" x14ac:dyDescent="0.25">
      <c r="A68" s="69"/>
      <c r="B68" s="171"/>
      <c r="C68" s="171"/>
      <c r="D68" s="152"/>
      <c r="E68" s="75" t="s">
        <v>109</v>
      </c>
      <c r="F68" s="165">
        <v>10470</v>
      </c>
      <c r="G68" s="165">
        <v>10470</v>
      </c>
    </row>
    <row r="69" spans="1:7" x14ac:dyDescent="0.25">
      <c r="A69" s="69"/>
      <c r="B69" s="171"/>
      <c r="C69" s="171"/>
      <c r="D69" s="152"/>
      <c r="E69" s="75"/>
      <c r="F69" s="165"/>
      <c r="G69" s="165"/>
    </row>
    <row r="70" spans="1:7" x14ac:dyDescent="0.25">
      <c r="A70" s="69"/>
      <c r="B70" s="171"/>
      <c r="C70" s="171"/>
      <c r="D70" s="152"/>
      <c r="E70" s="151" t="s">
        <v>110</v>
      </c>
      <c r="F70" s="165">
        <f>F71+F72+F73+F74+F75</f>
        <v>1857827.44</v>
      </c>
      <c r="G70" s="165">
        <f>G71+G72+G73+G74+G75</f>
        <v>1619107.8800000004</v>
      </c>
    </row>
    <row r="71" spans="1:7" x14ac:dyDescent="0.25">
      <c r="A71" s="69"/>
      <c r="B71" s="171"/>
      <c r="C71" s="171"/>
      <c r="D71" s="152"/>
      <c r="E71" s="75" t="s">
        <v>111</v>
      </c>
      <c r="F71" s="165">
        <v>238719.56</v>
      </c>
      <c r="G71" s="165">
        <v>-2266386.0099999998</v>
      </c>
    </row>
    <row r="72" spans="1:7" x14ac:dyDescent="0.25">
      <c r="A72" s="69"/>
      <c r="B72" s="171"/>
      <c r="C72" s="171"/>
      <c r="D72" s="152"/>
      <c r="E72" s="75" t="s">
        <v>112</v>
      </c>
      <c r="F72" s="165">
        <v>1619107.88</v>
      </c>
      <c r="G72" s="165">
        <v>3885493.89</v>
      </c>
    </row>
    <row r="73" spans="1:7" x14ac:dyDescent="0.25">
      <c r="A73" s="69"/>
      <c r="B73" s="171"/>
      <c r="C73" s="171"/>
      <c r="D73" s="152"/>
      <c r="E73" s="75" t="s">
        <v>113</v>
      </c>
      <c r="F73" s="165">
        <v>0</v>
      </c>
      <c r="G73" s="165">
        <v>0</v>
      </c>
    </row>
    <row r="74" spans="1:7" x14ac:dyDescent="0.25">
      <c r="A74" s="69"/>
      <c r="B74" s="171"/>
      <c r="C74" s="171"/>
      <c r="D74" s="152"/>
      <c r="E74" s="75" t="s">
        <v>114</v>
      </c>
      <c r="F74" s="165">
        <v>0</v>
      </c>
      <c r="G74" s="165">
        <v>0</v>
      </c>
    </row>
    <row r="75" spans="1:7" x14ac:dyDescent="0.25">
      <c r="A75" s="69"/>
      <c r="B75" s="171"/>
      <c r="C75" s="171"/>
      <c r="D75" s="152"/>
      <c r="E75" s="75" t="s">
        <v>115</v>
      </c>
      <c r="F75" s="165">
        <v>0</v>
      </c>
      <c r="G75" s="165">
        <v>0</v>
      </c>
    </row>
    <row r="76" spans="1:7" x14ac:dyDescent="0.25">
      <c r="A76" s="69"/>
      <c r="B76" s="171"/>
      <c r="C76" s="171"/>
      <c r="D76" s="152"/>
      <c r="E76" s="75"/>
      <c r="F76" s="165"/>
      <c r="G76" s="165"/>
    </row>
    <row r="77" spans="1:7" ht="30" x14ac:dyDescent="0.25">
      <c r="A77" s="69"/>
      <c r="B77" s="171"/>
      <c r="C77" s="171"/>
      <c r="D77" s="152"/>
      <c r="E77" s="151" t="s">
        <v>116</v>
      </c>
      <c r="F77" s="165">
        <f>F78+F79</f>
        <v>0</v>
      </c>
      <c r="G77" s="165">
        <f>G78+G79</f>
        <v>0</v>
      </c>
    </row>
    <row r="78" spans="1:7" x14ac:dyDescent="0.25">
      <c r="A78" s="69"/>
      <c r="B78" s="171"/>
      <c r="C78" s="171"/>
      <c r="D78" s="152"/>
      <c r="E78" s="75" t="s">
        <v>117</v>
      </c>
      <c r="F78" s="165">
        <v>0</v>
      </c>
      <c r="G78" s="165">
        <v>0</v>
      </c>
    </row>
    <row r="79" spans="1:7" x14ac:dyDescent="0.25">
      <c r="A79" s="69"/>
      <c r="B79" s="171"/>
      <c r="C79" s="171"/>
      <c r="D79" s="152"/>
      <c r="E79" s="75" t="s">
        <v>118</v>
      </c>
      <c r="F79" s="165">
        <v>0</v>
      </c>
      <c r="G79" s="165">
        <v>0</v>
      </c>
    </row>
    <row r="80" spans="1:7" x14ac:dyDescent="0.25">
      <c r="A80" s="69"/>
      <c r="B80" s="171"/>
      <c r="C80" s="171"/>
      <c r="D80" s="152"/>
      <c r="E80" s="75"/>
      <c r="F80" s="165"/>
      <c r="G80" s="165"/>
    </row>
    <row r="81" spans="1:7" x14ac:dyDescent="0.25">
      <c r="A81" s="69"/>
      <c r="B81" s="171"/>
      <c r="C81" s="171"/>
      <c r="D81" s="152"/>
      <c r="E81" s="151" t="s">
        <v>119</v>
      </c>
      <c r="F81" s="165">
        <f>F65+F70+F77</f>
        <v>2147493.5</v>
      </c>
      <c r="G81" s="165">
        <f>G65+G70+G77</f>
        <v>1908773.9400000004</v>
      </c>
    </row>
    <row r="82" spans="1:7" x14ac:dyDescent="0.25">
      <c r="A82" s="69"/>
      <c r="B82" s="171"/>
      <c r="C82" s="171"/>
      <c r="D82" s="152"/>
      <c r="E82" s="75"/>
      <c r="F82" s="165"/>
      <c r="G82" s="165"/>
    </row>
    <row r="83" spans="1:7" x14ac:dyDescent="0.25">
      <c r="A83" s="69"/>
      <c r="B83" s="171"/>
      <c r="C83" s="171"/>
      <c r="D83" s="152"/>
      <c r="E83" s="151" t="s">
        <v>120</v>
      </c>
      <c r="F83" s="165">
        <f>F61+F81</f>
        <v>5472489.2000000002</v>
      </c>
      <c r="G83" s="165">
        <f>G61+G81</f>
        <v>5322248.45</v>
      </c>
    </row>
    <row r="84" spans="1:7" x14ac:dyDescent="0.25">
      <c r="A84" s="69"/>
      <c r="B84" s="171"/>
      <c r="C84" s="171"/>
      <c r="D84" s="152"/>
      <c r="E84" s="75"/>
      <c r="F84" s="165"/>
      <c r="G84" s="165"/>
    </row>
    <row r="85" spans="1:7" x14ac:dyDescent="0.25">
      <c r="A85" s="69"/>
      <c r="B85" s="171"/>
      <c r="C85" s="171"/>
      <c r="D85" s="152"/>
      <c r="E85" s="75"/>
      <c r="F85" s="165"/>
      <c r="G85" s="165"/>
    </row>
    <row r="86" spans="1:7" x14ac:dyDescent="0.25">
      <c r="A86" s="69"/>
      <c r="B86" s="171"/>
      <c r="C86" s="171"/>
      <c r="D86" s="152"/>
      <c r="E86" s="75"/>
      <c r="F86" s="165"/>
      <c r="G86" s="165"/>
    </row>
    <row r="87" spans="1:7" ht="15.75" thickBot="1" x14ac:dyDescent="0.3">
      <c r="A87" s="84"/>
      <c r="B87" s="172"/>
      <c r="C87" s="172"/>
      <c r="D87" s="153"/>
      <c r="E87" s="85"/>
      <c r="F87" s="166"/>
      <c r="G87" s="166"/>
    </row>
    <row r="96" spans="1:7" x14ac:dyDescent="0.25">
      <c r="A96" s="163" t="s">
        <v>576</v>
      </c>
      <c r="E96" s="163" t="s">
        <v>570</v>
      </c>
    </row>
    <row r="97" spans="1:5" x14ac:dyDescent="0.25">
      <c r="A97" s="163" t="s">
        <v>577</v>
      </c>
      <c r="E97" s="163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zoomScaleNormal="100" workbookViewId="0">
      <selection sqref="A1:G1"/>
    </sheetView>
  </sheetViews>
  <sheetFormatPr baseColWidth="10" defaultRowHeight="15" x14ac:dyDescent="0.25"/>
  <cols>
    <col min="1" max="1" width="47.140625" customWidth="1"/>
    <col min="2" max="6" width="14.5703125" style="106" bestFit="1" customWidth="1"/>
    <col min="7" max="7" width="25.42578125" style="106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63" t="s">
        <v>562</v>
      </c>
      <c r="B1" s="264"/>
      <c r="C1" s="264"/>
      <c r="D1" s="264"/>
      <c r="E1" s="264"/>
      <c r="F1" s="264"/>
      <c r="G1" s="264"/>
      <c r="H1" s="79"/>
    </row>
    <row r="2" spans="1:14" x14ac:dyDescent="0.25">
      <c r="A2" s="266" t="s">
        <v>514</v>
      </c>
      <c r="B2" s="267"/>
      <c r="C2" s="267"/>
      <c r="D2" s="267"/>
      <c r="E2" s="267"/>
      <c r="F2" s="267"/>
      <c r="G2" s="267"/>
      <c r="H2" s="79"/>
    </row>
    <row r="3" spans="1:14" ht="15.75" thickBot="1" x14ac:dyDescent="0.3">
      <c r="A3" s="269" t="s">
        <v>1</v>
      </c>
      <c r="B3" s="270"/>
      <c r="C3" s="270"/>
      <c r="D3" s="270"/>
      <c r="E3" s="270"/>
      <c r="F3" s="270"/>
      <c r="G3" s="270"/>
      <c r="H3" s="79"/>
    </row>
    <row r="4" spans="1:14" ht="33" thickBot="1" x14ac:dyDescent="0.3">
      <c r="A4" s="82" t="s">
        <v>451</v>
      </c>
      <c r="B4" s="135">
        <v>2014</v>
      </c>
      <c r="C4" s="135">
        <v>2015</v>
      </c>
      <c r="D4" s="135">
        <v>2016</v>
      </c>
      <c r="E4" s="135">
        <v>2017</v>
      </c>
      <c r="F4" s="135">
        <v>2018</v>
      </c>
      <c r="G4" s="136" t="s">
        <v>574</v>
      </c>
      <c r="H4" s="55"/>
    </row>
    <row r="5" spans="1:14" x14ac:dyDescent="0.25">
      <c r="A5" s="86" t="s">
        <v>488</v>
      </c>
      <c r="B5" s="104">
        <f>B6+B7+B8+B10+B12</f>
        <v>25141052.219999999</v>
      </c>
      <c r="C5" s="104">
        <f>C6+C7+C8+C10+C12</f>
        <v>28316238.77</v>
      </c>
      <c r="D5" s="104">
        <f t="shared" ref="D5:F5" si="0">D6+D7+D8+D10+D12</f>
        <v>27566505.120000001</v>
      </c>
      <c r="E5" s="104">
        <f t="shared" si="0"/>
        <v>28596509.240000002</v>
      </c>
      <c r="F5" s="104">
        <f t="shared" si="0"/>
        <v>34005377.82</v>
      </c>
      <c r="G5" s="104">
        <f>G6+G7+G8+G9+G10+G12</f>
        <v>22737402.160000004</v>
      </c>
      <c r="H5" s="55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87" t="s">
        <v>489</v>
      </c>
      <c r="B6" s="104">
        <v>5791122.4100000001</v>
      </c>
      <c r="C6" s="104">
        <v>6282285.9299999997</v>
      </c>
      <c r="D6" s="104">
        <v>6533843.7699999996</v>
      </c>
      <c r="E6" s="104">
        <v>6858379.1399999997</v>
      </c>
      <c r="F6" s="104">
        <v>8419444.1500000004</v>
      </c>
      <c r="G6" s="104">
        <v>8220577.6100000003</v>
      </c>
      <c r="H6" s="55">
        <v>1932568.22</v>
      </c>
      <c r="I6" t="s">
        <v>569</v>
      </c>
      <c r="L6">
        <v>6467631</v>
      </c>
      <c r="M6">
        <f>H6+L6</f>
        <v>8400199.2200000007</v>
      </c>
    </row>
    <row r="7" spans="1:14" x14ac:dyDescent="0.25">
      <c r="A7" s="87" t="s">
        <v>490</v>
      </c>
      <c r="B7" s="104">
        <v>11036249.91</v>
      </c>
      <c r="C7" s="104">
        <v>11829420.800000001</v>
      </c>
      <c r="D7" s="104">
        <v>13319754.32</v>
      </c>
      <c r="E7" s="104">
        <v>14783541.98</v>
      </c>
      <c r="F7" s="104">
        <v>16257744.43</v>
      </c>
      <c r="G7" s="104">
        <v>9281014.9700000007</v>
      </c>
      <c r="H7" s="55">
        <v>1980041.54</v>
      </c>
      <c r="L7">
        <v>5650478</v>
      </c>
      <c r="M7">
        <f t="shared" ref="M7:M8" si="1">H7+L7</f>
        <v>7630519.54</v>
      </c>
    </row>
    <row r="8" spans="1:14" x14ac:dyDescent="0.25">
      <c r="A8" s="87" t="s">
        <v>491</v>
      </c>
      <c r="B8" s="104">
        <v>8095072.2699999996</v>
      </c>
      <c r="C8" s="104">
        <v>10076680.550000001</v>
      </c>
      <c r="D8" s="104">
        <v>7712907.0300000003</v>
      </c>
      <c r="E8" s="104">
        <v>6954588.1200000001</v>
      </c>
      <c r="F8" s="104">
        <v>9328189.2400000002</v>
      </c>
      <c r="G8" s="104">
        <v>4424754.58</v>
      </c>
      <c r="H8" s="55">
        <v>897627.89</v>
      </c>
      <c r="L8">
        <v>2367372</v>
      </c>
      <c r="M8">
        <f t="shared" si="1"/>
        <v>3264999.89</v>
      </c>
    </row>
    <row r="9" spans="1:14" ht="30" x14ac:dyDescent="0.25">
      <c r="A9" s="87" t="s">
        <v>492</v>
      </c>
      <c r="B9" s="104"/>
      <c r="C9" s="104"/>
      <c r="D9" s="104"/>
      <c r="E9" s="104"/>
      <c r="F9" s="104"/>
      <c r="G9" s="104">
        <v>811055</v>
      </c>
      <c r="H9" s="55"/>
      <c r="M9">
        <f>SUM(M6:M8)</f>
        <v>19295718.650000002</v>
      </c>
    </row>
    <row r="10" spans="1:14" x14ac:dyDescent="0.25">
      <c r="A10" s="87" t="s">
        <v>493</v>
      </c>
      <c r="B10" s="104">
        <v>0</v>
      </c>
      <c r="C10" s="104"/>
      <c r="D10" s="104"/>
      <c r="E10" s="104"/>
      <c r="F10" s="104"/>
      <c r="G10" s="104"/>
      <c r="H10" s="55"/>
    </row>
    <row r="11" spans="1:14" x14ac:dyDescent="0.25">
      <c r="A11" s="87" t="s">
        <v>494</v>
      </c>
      <c r="B11" s="104"/>
      <c r="C11" s="104"/>
      <c r="D11" s="104"/>
      <c r="E11" s="104"/>
      <c r="F11" s="104"/>
      <c r="G11" s="104"/>
      <c r="H11" s="55"/>
    </row>
    <row r="12" spans="1:14" x14ac:dyDescent="0.25">
      <c r="A12" s="87" t="s">
        <v>495</v>
      </c>
      <c r="B12" s="104">
        <v>218607.63</v>
      </c>
      <c r="C12" s="104">
        <v>127851.49</v>
      </c>
      <c r="D12" s="104">
        <v>0</v>
      </c>
      <c r="E12" s="104">
        <v>0</v>
      </c>
      <c r="F12" s="104">
        <v>0</v>
      </c>
      <c r="G12" s="104">
        <v>0</v>
      </c>
      <c r="H12" s="55"/>
    </row>
    <row r="13" spans="1:14" x14ac:dyDescent="0.25">
      <c r="A13" s="87" t="s">
        <v>496</v>
      </c>
      <c r="B13" s="104"/>
      <c r="C13" s="104"/>
      <c r="D13" s="104"/>
      <c r="E13" s="104"/>
      <c r="F13" s="104"/>
      <c r="G13" s="104"/>
      <c r="H13" s="55"/>
    </row>
    <row r="14" spans="1:14" x14ac:dyDescent="0.25">
      <c r="A14" s="87" t="s">
        <v>497</v>
      </c>
      <c r="B14" s="104"/>
      <c r="C14" s="104"/>
      <c r="D14" s="104"/>
      <c r="E14" s="104"/>
      <c r="F14" s="104"/>
      <c r="G14" s="104"/>
      <c r="H14" s="55"/>
    </row>
    <row r="15" spans="1:14" x14ac:dyDescent="0.25">
      <c r="A15" s="87"/>
      <c r="B15" s="104"/>
      <c r="C15" s="104"/>
      <c r="D15" s="104"/>
      <c r="E15" s="104"/>
      <c r="F15" s="104"/>
      <c r="G15" s="104"/>
      <c r="H15" s="55"/>
    </row>
    <row r="16" spans="1:14" x14ac:dyDescent="0.25">
      <c r="A16" s="86" t="s">
        <v>498</v>
      </c>
      <c r="B16" s="104"/>
      <c r="C16" s="104"/>
      <c r="D16" s="104">
        <v>557800</v>
      </c>
      <c r="E16" s="104">
        <v>0</v>
      </c>
      <c r="F16" s="104">
        <v>0</v>
      </c>
      <c r="G16" s="104">
        <f>G17+G18+G19+G20</f>
        <v>0</v>
      </c>
      <c r="H16" s="55"/>
    </row>
    <row r="17" spans="1:8" x14ac:dyDescent="0.25">
      <c r="A17" s="87" t="s">
        <v>489</v>
      </c>
      <c r="B17" s="104"/>
      <c r="C17" s="104"/>
      <c r="D17" s="104"/>
      <c r="E17" s="104"/>
      <c r="F17" s="104"/>
      <c r="G17" s="104"/>
      <c r="H17" s="55"/>
    </row>
    <row r="18" spans="1:8" x14ac:dyDescent="0.25">
      <c r="A18" s="87" t="s">
        <v>490</v>
      </c>
      <c r="B18" s="104"/>
      <c r="C18" s="104"/>
      <c r="D18" s="104"/>
      <c r="E18" s="104"/>
      <c r="F18" s="104"/>
      <c r="G18" s="104"/>
      <c r="H18" s="55"/>
    </row>
    <row r="19" spans="1:8" x14ac:dyDescent="0.25">
      <c r="A19" s="87" t="s">
        <v>491</v>
      </c>
      <c r="B19" s="104"/>
      <c r="C19" s="104"/>
      <c r="D19" s="104"/>
      <c r="E19" s="104"/>
      <c r="F19" s="104"/>
      <c r="G19" s="104"/>
      <c r="H19" s="55"/>
    </row>
    <row r="20" spans="1:8" ht="30" x14ac:dyDescent="0.25">
      <c r="A20" s="87" t="s">
        <v>492</v>
      </c>
      <c r="B20" s="104"/>
      <c r="C20" s="104"/>
      <c r="D20" s="104">
        <v>557800</v>
      </c>
      <c r="E20" s="104">
        <v>0</v>
      </c>
      <c r="F20" s="104">
        <v>0</v>
      </c>
      <c r="G20" s="104">
        <v>0</v>
      </c>
      <c r="H20" s="55"/>
    </row>
    <row r="21" spans="1:8" x14ac:dyDescent="0.25">
      <c r="A21" s="87" t="s">
        <v>493</v>
      </c>
      <c r="B21" s="104"/>
      <c r="C21" s="104"/>
      <c r="D21" s="104"/>
      <c r="E21" s="104"/>
      <c r="F21" s="104"/>
      <c r="G21" s="104"/>
      <c r="H21" s="55"/>
    </row>
    <row r="22" spans="1:8" x14ac:dyDescent="0.25">
      <c r="A22" s="87" t="s">
        <v>494</v>
      </c>
      <c r="B22" s="104"/>
      <c r="C22" s="104"/>
      <c r="D22" s="104"/>
      <c r="E22" s="104"/>
      <c r="F22" s="104"/>
      <c r="G22" s="104"/>
      <c r="H22" s="55"/>
    </row>
    <row r="23" spans="1:8" x14ac:dyDescent="0.25">
      <c r="A23" s="87" t="s">
        <v>495</v>
      </c>
      <c r="B23" s="104"/>
      <c r="C23" s="104"/>
      <c r="D23" s="104"/>
      <c r="E23" s="104"/>
      <c r="F23" s="104"/>
      <c r="G23" s="104"/>
      <c r="H23" s="55"/>
    </row>
    <row r="24" spans="1:8" x14ac:dyDescent="0.25">
      <c r="A24" s="87" t="s">
        <v>499</v>
      </c>
      <c r="B24" s="104"/>
      <c r="C24" s="104"/>
      <c r="D24" s="104"/>
      <c r="E24" s="104"/>
      <c r="F24" s="104"/>
      <c r="G24" s="104"/>
      <c r="H24" s="55"/>
    </row>
    <row r="25" spans="1:8" x14ac:dyDescent="0.25">
      <c r="A25" s="87" t="s">
        <v>497</v>
      </c>
      <c r="B25" s="104"/>
      <c r="C25" s="104"/>
      <c r="D25" s="104"/>
      <c r="E25" s="104"/>
      <c r="F25" s="104"/>
      <c r="G25" s="104"/>
      <c r="H25" s="55"/>
    </row>
    <row r="26" spans="1:8" x14ac:dyDescent="0.25">
      <c r="A26" s="87"/>
      <c r="B26" s="104"/>
      <c r="C26" s="104"/>
      <c r="D26" s="104"/>
      <c r="E26" s="104"/>
      <c r="F26" s="104"/>
      <c r="G26" s="104"/>
      <c r="H26" s="55"/>
    </row>
    <row r="27" spans="1:8" x14ac:dyDescent="0.25">
      <c r="A27" s="86" t="s">
        <v>515</v>
      </c>
      <c r="B27" s="104">
        <f>B5+B16</f>
        <v>25141052.219999999</v>
      </c>
      <c r="C27" s="104">
        <f t="shared" ref="C27:F27" si="2">C5+C16</f>
        <v>28316238.77</v>
      </c>
      <c r="D27" s="104">
        <f t="shared" si="2"/>
        <v>28124305.120000001</v>
      </c>
      <c r="E27" s="104">
        <f t="shared" si="2"/>
        <v>28596509.240000002</v>
      </c>
      <c r="F27" s="104">
        <f t="shared" si="2"/>
        <v>34005377.82</v>
      </c>
      <c r="G27" s="104">
        <f>G5+G16</f>
        <v>22737402.160000004</v>
      </c>
      <c r="H27" s="55"/>
    </row>
    <row r="28" spans="1:8" ht="15.75" thickBot="1" x14ac:dyDescent="0.3">
      <c r="A28" s="88"/>
      <c r="B28" s="105"/>
      <c r="C28" s="105"/>
      <c r="D28" s="105"/>
      <c r="E28" s="105"/>
      <c r="F28" s="105"/>
      <c r="G28" s="105"/>
      <c r="H28" s="55"/>
    </row>
    <row r="30" spans="1:8" x14ac:dyDescent="0.25">
      <c r="A30" s="117"/>
      <c r="B30"/>
      <c r="C30"/>
      <c r="D30"/>
      <c r="E30"/>
      <c r="F30"/>
    </row>
    <row r="31" spans="1:8" x14ac:dyDescent="0.25">
      <c r="A31" s="148" t="s">
        <v>576</v>
      </c>
      <c r="B31"/>
      <c r="C31"/>
      <c r="D31" s="309" t="s">
        <v>571</v>
      </c>
      <c r="E31" s="309"/>
      <c r="F31" s="309"/>
    </row>
    <row r="32" spans="1:8" x14ac:dyDescent="0.25">
      <c r="A32" s="148" t="s">
        <v>577</v>
      </c>
      <c r="B32"/>
      <c r="C32"/>
      <c r="D32" s="301" t="s">
        <v>563</v>
      </c>
      <c r="E32" s="301"/>
      <c r="F32" s="301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sqref="A1:G1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63" t="s">
        <v>448</v>
      </c>
      <c r="B1" s="264"/>
      <c r="C1" s="264"/>
      <c r="D1" s="264"/>
      <c r="E1" s="264"/>
      <c r="F1" s="264"/>
      <c r="G1" s="264"/>
      <c r="H1" s="79"/>
    </row>
    <row r="2" spans="1:8" x14ac:dyDescent="0.25">
      <c r="A2" s="266" t="s">
        <v>449</v>
      </c>
      <c r="B2" s="267"/>
      <c r="C2" s="267"/>
      <c r="D2" s="267"/>
      <c r="E2" s="267"/>
      <c r="F2" s="267"/>
      <c r="G2" s="267"/>
      <c r="H2" s="79"/>
    </row>
    <row r="3" spans="1:8" x14ac:dyDescent="0.25">
      <c r="A3" s="266" t="s">
        <v>1</v>
      </c>
      <c r="B3" s="267"/>
      <c r="C3" s="267"/>
      <c r="D3" s="267"/>
      <c r="E3" s="267"/>
      <c r="F3" s="267"/>
      <c r="G3" s="267"/>
      <c r="H3" s="79"/>
    </row>
    <row r="4" spans="1:8" ht="15.75" thickBot="1" x14ac:dyDescent="0.3">
      <c r="A4" s="269" t="s">
        <v>450</v>
      </c>
      <c r="B4" s="270"/>
      <c r="C4" s="270"/>
      <c r="D4" s="270"/>
      <c r="E4" s="270"/>
      <c r="F4" s="270"/>
      <c r="G4" s="270"/>
      <c r="H4" s="79"/>
    </row>
    <row r="5" spans="1:8" ht="19.5" customHeight="1" x14ac:dyDescent="0.25">
      <c r="A5" s="257" t="s">
        <v>451</v>
      </c>
      <c r="B5" s="17" t="s">
        <v>452</v>
      </c>
      <c r="C5" s="249" t="s">
        <v>454</v>
      </c>
      <c r="D5" s="249" t="s">
        <v>455</v>
      </c>
      <c r="E5" s="249" t="s">
        <v>456</v>
      </c>
      <c r="F5" s="249" t="s">
        <v>457</v>
      </c>
      <c r="G5" s="249" t="s">
        <v>458</v>
      </c>
      <c r="H5" s="319"/>
    </row>
    <row r="6" spans="1:8" ht="30.75" customHeight="1" thickBot="1" x14ac:dyDescent="0.3">
      <c r="A6" s="259"/>
      <c r="B6" s="13" t="s">
        <v>453</v>
      </c>
      <c r="C6" s="250"/>
      <c r="D6" s="250"/>
      <c r="E6" s="250"/>
      <c r="F6" s="250"/>
      <c r="G6" s="250"/>
      <c r="H6" s="319"/>
    </row>
    <row r="7" spans="1:8" x14ac:dyDescent="0.25">
      <c r="A7" s="69"/>
      <c r="B7" s="70"/>
      <c r="C7" s="70"/>
      <c r="D7" s="70"/>
      <c r="E7" s="70"/>
      <c r="F7" s="70"/>
      <c r="G7" s="70"/>
      <c r="H7" s="71"/>
    </row>
    <row r="8" spans="1:8" ht="30" x14ac:dyDescent="0.25">
      <c r="A8" s="72" t="s">
        <v>462</v>
      </c>
      <c r="B8" s="70"/>
      <c r="C8" s="70"/>
      <c r="D8" s="70"/>
      <c r="E8" s="70"/>
      <c r="F8" s="70"/>
      <c r="G8" s="70"/>
      <c r="H8" s="71"/>
    </row>
    <row r="9" spans="1:8" x14ac:dyDescent="0.25">
      <c r="A9" s="73" t="s">
        <v>463</v>
      </c>
      <c r="B9" s="70"/>
      <c r="C9" s="70"/>
      <c r="D9" s="70"/>
      <c r="E9" s="70"/>
      <c r="F9" s="70"/>
      <c r="G9" s="70"/>
      <c r="H9" s="71"/>
    </row>
    <row r="10" spans="1:8" x14ac:dyDescent="0.25">
      <c r="A10" s="73" t="s">
        <v>464</v>
      </c>
      <c r="B10" s="70"/>
      <c r="C10" s="70"/>
      <c r="D10" s="70"/>
      <c r="E10" s="70"/>
      <c r="F10" s="70"/>
      <c r="G10" s="70"/>
      <c r="H10" s="71"/>
    </row>
    <row r="11" spans="1:8" x14ac:dyDescent="0.25">
      <c r="A11" s="73" t="s">
        <v>465</v>
      </c>
      <c r="B11" s="70"/>
      <c r="C11" s="70"/>
      <c r="D11" s="70"/>
      <c r="E11" s="70"/>
      <c r="F11" s="70"/>
      <c r="G11" s="70"/>
      <c r="H11" s="71"/>
    </row>
    <row r="12" spans="1:8" x14ac:dyDescent="0.25">
      <c r="A12" s="73" t="s">
        <v>466</v>
      </c>
      <c r="B12" s="70"/>
      <c r="C12" s="70"/>
      <c r="D12" s="70"/>
      <c r="E12" s="70"/>
      <c r="F12" s="70"/>
      <c r="G12" s="70"/>
      <c r="H12" s="71"/>
    </row>
    <row r="13" spans="1:8" x14ac:dyDescent="0.25">
      <c r="A13" s="73" t="s">
        <v>467</v>
      </c>
      <c r="B13" s="70"/>
      <c r="C13" s="70"/>
      <c r="D13" s="70"/>
      <c r="E13" s="70"/>
      <c r="F13" s="70"/>
      <c r="G13" s="70"/>
      <c r="H13" s="71"/>
    </row>
    <row r="14" spans="1:8" x14ac:dyDescent="0.25">
      <c r="A14" s="73" t="s">
        <v>468</v>
      </c>
      <c r="B14" s="70"/>
      <c r="C14" s="70"/>
      <c r="D14" s="70"/>
      <c r="E14" s="70"/>
      <c r="F14" s="70"/>
      <c r="G14" s="70"/>
      <c r="H14" s="71"/>
    </row>
    <row r="15" spans="1:8" x14ac:dyDescent="0.25">
      <c r="A15" s="73" t="s">
        <v>469</v>
      </c>
      <c r="B15" s="70"/>
      <c r="C15" s="70"/>
      <c r="D15" s="70"/>
      <c r="E15" s="70"/>
      <c r="F15" s="70"/>
      <c r="G15" s="70"/>
      <c r="H15" s="71"/>
    </row>
    <row r="16" spans="1:8" x14ac:dyDescent="0.25">
      <c r="A16" s="73" t="s">
        <v>470</v>
      </c>
      <c r="B16" s="70"/>
      <c r="C16" s="70"/>
      <c r="D16" s="70"/>
      <c r="E16" s="70"/>
      <c r="F16" s="70"/>
      <c r="G16" s="70"/>
      <c r="H16" s="71"/>
    </row>
    <row r="17" spans="1:8" x14ac:dyDescent="0.25">
      <c r="A17" s="73" t="s">
        <v>471</v>
      </c>
      <c r="B17" s="70"/>
      <c r="C17" s="70"/>
      <c r="D17" s="70"/>
      <c r="E17" s="70"/>
      <c r="F17" s="70"/>
      <c r="G17" s="70"/>
      <c r="H17" s="71"/>
    </row>
    <row r="18" spans="1:8" x14ac:dyDescent="0.25">
      <c r="A18" s="73" t="s">
        <v>472</v>
      </c>
      <c r="B18" s="70"/>
      <c r="C18" s="70"/>
      <c r="D18" s="70"/>
      <c r="E18" s="70"/>
      <c r="F18" s="70"/>
      <c r="G18" s="70"/>
      <c r="H18" s="71"/>
    </row>
    <row r="19" spans="1:8" x14ac:dyDescent="0.25">
      <c r="A19" s="73" t="s">
        <v>473</v>
      </c>
      <c r="B19" s="70"/>
      <c r="C19" s="70"/>
      <c r="D19" s="70"/>
      <c r="E19" s="70"/>
      <c r="F19" s="70"/>
      <c r="G19" s="70"/>
      <c r="H19" s="71"/>
    </row>
    <row r="20" spans="1:8" x14ac:dyDescent="0.25">
      <c r="A20" s="73" t="s">
        <v>474</v>
      </c>
      <c r="B20" s="70"/>
      <c r="C20" s="70"/>
      <c r="D20" s="70"/>
      <c r="E20" s="70"/>
      <c r="F20" s="70"/>
      <c r="G20" s="70"/>
      <c r="H20" s="71"/>
    </row>
    <row r="21" spans="1:8" x14ac:dyDescent="0.25">
      <c r="A21" s="74"/>
      <c r="B21" s="70"/>
      <c r="C21" s="70"/>
      <c r="D21" s="70"/>
      <c r="E21" s="70"/>
      <c r="F21" s="70"/>
      <c r="G21" s="70"/>
      <c r="H21" s="71"/>
    </row>
    <row r="22" spans="1:8" x14ac:dyDescent="0.25">
      <c r="A22" s="72" t="s">
        <v>475</v>
      </c>
      <c r="B22" s="70"/>
      <c r="C22" s="70"/>
      <c r="D22" s="70"/>
      <c r="E22" s="70"/>
      <c r="F22" s="70"/>
      <c r="G22" s="70"/>
      <c r="H22" s="71"/>
    </row>
    <row r="23" spans="1:8" x14ac:dyDescent="0.25">
      <c r="A23" s="73" t="s">
        <v>476</v>
      </c>
      <c r="B23" s="70"/>
      <c r="C23" s="70"/>
      <c r="D23" s="70"/>
      <c r="E23" s="70"/>
      <c r="F23" s="70"/>
      <c r="G23" s="70"/>
      <c r="H23" s="71"/>
    </row>
    <row r="24" spans="1:8" x14ac:dyDescent="0.25">
      <c r="A24" s="73" t="s">
        <v>477</v>
      </c>
      <c r="B24" s="70"/>
      <c r="C24" s="70"/>
      <c r="D24" s="70"/>
      <c r="E24" s="70"/>
      <c r="F24" s="70"/>
      <c r="G24" s="70"/>
      <c r="H24" s="71"/>
    </row>
    <row r="25" spans="1:8" x14ac:dyDescent="0.25">
      <c r="A25" s="73" t="s">
        <v>478</v>
      </c>
      <c r="B25" s="70"/>
      <c r="C25" s="70"/>
      <c r="D25" s="70"/>
      <c r="E25" s="70"/>
      <c r="F25" s="70"/>
      <c r="G25" s="70"/>
      <c r="H25" s="71"/>
    </row>
    <row r="26" spans="1:8" ht="30" x14ac:dyDescent="0.25">
      <c r="A26" s="73" t="s">
        <v>479</v>
      </c>
      <c r="B26" s="70"/>
      <c r="C26" s="70"/>
      <c r="D26" s="70"/>
      <c r="E26" s="70"/>
      <c r="F26" s="70"/>
      <c r="G26" s="70"/>
      <c r="H26" s="71"/>
    </row>
    <row r="27" spans="1:8" x14ac:dyDescent="0.25">
      <c r="A27" s="73" t="s">
        <v>480</v>
      </c>
      <c r="B27" s="70"/>
      <c r="C27" s="70"/>
      <c r="D27" s="70"/>
      <c r="E27" s="70"/>
      <c r="F27" s="70"/>
      <c r="G27" s="70"/>
      <c r="H27" s="71"/>
    </row>
    <row r="28" spans="1:8" x14ac:dyDescent="0.25">
      <c r="A28" s="74"/>
      <c r="B28" s="70"/>
      <c r="C28" s="70"/>
      <c r="D28" s="70"/>
      <c r="E28" s="70"/>
      <c r="F28" s="70"/>
      <c r="G28" s="70"/>
      <c r="H28" s="71"/>
    </row>
    <row r="29" spans="1:8" x14ac:dyDescent="0.25">
      <c r="A29" s="72" t="s">
        <v>481</v>
      </c>
      <c r="B29" s="70"/>
      <c r="C29" s="70"/>
      <c r="D29" s="70"/>
      <c r="E29" s="70"/>
      <c r="F29" s="70"/>
      <c r="G29" s="70"/>
      <c r="H29" s="71"/>
    </row>
    <row r="30" spans="1:8" x14ac:dyDescent="0.25">
      <c r="A30" s="73" t="s">
        <v>482</v>
      </c>
      <c r="B30" s="70"/>
      <c r="C30" s="70"/>
      <c r="D30" s="70"/>
      <c r="E30" s="70"/>
      <c r="F30" s="70"/>
      <c r="G30" s="70"/>
      <c r="H30" s="71"/>
    </row>
    <row r="31" spans="1:8" x14ac:dyDescent="0.25">
      <c r="A31" s="74"/>
      <c r="B31" s="75"/>
      <c r="C31" s="75"/>
      <c r="D31" s="75"/>
      <c r="E31" s="75"/>
      <c r="F31" s="75"/>
      <c r="G31" s="75"/>
      <c r="H31" s="71"/>
    </row>
    <row r="32" spans="1:8" x14ac:dyDescent="0.25">
      <c r="A32" s="72" t="s">
        <v>483</v>
      </c>
      <c r="B32" s="70"/>
      <c r="C32" s="70"/>
      <c r="D32" s="70"/>
      <c r="E32" s="70"/>
      <c r="F32" s="70"/>
      <c r="G32" s="70"/>
      <c r="H32" s="71"/>
    </row>
    <row r="33" spans="1:8" x14ac:dyDescent="0.25">
      <c r="A33" s="74"/>
      <c r="B33" s="75"/>
      <c r="C33" s="75"/>
      <c r="D33" s="75"/>
      <c r="E33" s="75"/>
      <c r="F33" s="75"/>
      <c r="G33" s="75"/>
      <c r="H33" s="71"/>
    </row>
    <row r="34" spans="1:8" x14ac:dyDescent="0.25">
      <c r="A34" s="76" t="s">
        <v>299</v>
      </c>
      <c r="B34" s="70"/>
      <c r="C34" s="70"/>
      <c r="D34" s="70"/>
      <c r="E34" s="70"/>
      <c r="F34" s="70"/>
      <c r="G34" s="70"/>
      <c r="H34" s="71"/>
    </row>
    <row r="35" spans="1:8" ht="30" x14ac:dyDescent="0.25">
      <c r="A35" s="74" t="s">
        <v>459</v>
      </c>
      <c r="B35" s="70"/>
      <c r="C35" s="70"/>
      <c r="D35" s="70"/>
      <c r="E35" s="70"/>
      <c r="F35" s="70"/>
      <c r="G35" s="70"/>
      <c r="H35" s="71"/>
    </row>
    <row r="36" spans="1:8" ht="30" x14ac:dyDescent="0.25">
      <c r="A36" s="74" t="s">
        <v>460</v>
      </c>
      <c r="B36" s="70"/>
      <c r="C36" s="70"/>
      <c r="D36" s="70"/>
      <c r="E36" s="70"/>
      <c r="F36" s="70"/>
      <c r="G36" s="70"/>
      <c r="H36" s="71"/>
    </row>
    <row r="37" spans="1:8" x14ac:dyDescent="0.25">
      <c r="A37" s="76" t="s">
        <v>461</v>
      </c>
      <c r="B37" s="70"/>
      <c r="C37" s="70"/>
      <c r="D37" s="70"/>
      <c r="E37" s="70"/>
      <c r="F37" s="70"/>
      <c r="G37" s="70"/>
      <c r="H37" s="71"/>
    </row>
    <row r="38" spans="1:8" ht="15.75" thickBot="1" x14ac:dyDescent="0.3">
      <c r="A38" s="77"/>
      <c r="B38" s="78"/>
      <c r="C38" s="78"/>
      <c r="D38" s="78"/>
      <c r="E38" s="78"/>
      <c r="F38" s="78"/>
      <c r="G38" s="78"/>
      <c r="H38" s="71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sqref="A1:G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63" t="s">
        <v>484</v>
      </c>
      <c r="B1" s="264"/>
      <c r="C1" s="264"/>
      <c r="D1" s="264"/>
      <c r="E1" s="264"/>
      <c r="F1" s="264"/>
      <c r="G1" s="264"/>
      <c r="H1" s="79"/>
    </row>
    <row r="2" spans="1:8" x14ac:dyDescent="0.25">
      <c r="A2" s="266" t="s">
        <v>485</v>
      </c>
      <c r="B2" s="267"/>
      <c r="C2" s="267"/>
      <c r="D2" s="267"/>
      <c r="E2" s="267"/>
      <c r="F2" s="267"/>
      <c r="G2" s="267"/>
      <c r="H2" s="79"/>
    </row>
    <row r="3" spans="1:8" x14ac:dyDescent="0.25">
      <c r="A3" s="266" t="s">
        <v>1</v>
      </c>
      <c r="B3" s="267"/>
      <c r="C3" s="267"/>
      <c r="D3" s="267"/>
      <c r="E3" s="267"/>
      <c r="F3" s="267"/>
      <c r="G3" s="267"/>
      <c r="H3" s="79"/>
    </row>
    <row r="4" spans="1:8" ht="15.75" thickBot="1" x14ac:dyDescent="0.3">
      <c r="A4" s="269" t="s">
        <v>486</v>
      </c>
      <c r="B4" s="270"/>
      <c r="C4" s="270"/>
      <c r="D4" s="270"/>
      <c r="E4" s="270"/>
      <c r="F4" s="270"/>
      <c r="G4" s="270"/>
      <c r="H4" s="79"/>
    </row>
    <row r="5" spans="1:8" x14ac:dyDescent="0.25">
      <c r="A5" s="257" t="s">
        <v>451</v>
      </c>
      <c r="B5" s="17" t="s">
        <v>452</v>
      </c>
      <c r="C5" s="249" t="s">
        <v>454</v>
      </c>
      <c r="D5" s="249" t="s">
        <v>455</v>
      </c>
      <c r="E5" s="249" t="s">
        <v>456</v>
      </c>
      <c r="F5" s="249" t="s">
        <v>457</v>
      </c>
      <c r="G5" s="249" t="s">
        <v>458</v>
      </c>
      <c r="H5" s="276"/>
    </row>
    <row r="6" spans="1:8" ht="30.75" thickBot="1" x14ac:dyDescent="0.3">
      <c r="A6" s="259"/>
      <c r="B6" s="13" t="s">
        <v>487</v>
      </c>
      <c r="C6" s="250"/>
      <c r="D6" s="250"/>
      <c r="E6" s="250"/>
      <c r="F6" s="250"/>
      <c r="G6" s="250"/>
      <c r="H6" s="276"/>
    </row>
    <row r="7" spans="1:8" x14ac:dyDescent="0.25">
      <c r="A7" s="80" t="s">
        <v>488</v>
      </c>
      <c r="B7" s="5"/>
      <c r="C7" s="5"/>
      <c r="D7" s="5"/>
      <c r="E7" s="5"/>
      <c r="F7" s="5"/>
      <c r="G7" s="5"/>
      <c r="H7" s="55"/>
    </row>
    <row r="8" spans="1:8" x14ac:dyDescent="0.25">
      <c r="A8" s="81" t="s">
        <v>489</v>
      </c>
      <c r="B8" s="5"/>
      <c r="C8" s="5"/>
      <c r="D8" s="5"/>
      <c r="E8" s="5"/>
      <c r="F8" s="5"/>
      <c r="G8" s="5"/>
      <c r="H8" s="55"/>
    </row>
    <row r="9" spans="1:8" x14ac:dyDescent="0.25">
      <c r="A9" s="81" t="s">
        <v>490</v>
      </c>
      <c r="B9" s="5"/>
      <c r="C9" s="5"/>
      <c r="D9" s="5"/>
      <c r="E9" s="5"/>
      <c r="F9" s="5"/>
      <c r="G9" s="5"/>
      <c r="H9" s="55"/>
    </row>
    <row r="10" spans="1:8" x14ac:dyDescent="0.25">
      <c r="A10" s="81" t="s">
        <v>491</v>
      </c>
      <c r="B10" s="5"/>
      <c r="C10" s="5"/>
      <c r="D10" s="5"/>
      <c r="E10" s="5"/>
      <c r="F10" s="5"/>
      <c r="G10" s="5"/>
      <c r="H10" s="55"/>
    </row>
    <row r="11" spans="1:8" ht="30" x14ac:dyDescent="0.25">
      <c r="A11" s="81" t="s">
        <v>492</v>
      </c>
      <c r="B11" s="5"/>
      <c r="C11" s="5"/>
      <c r="D11" s="5"/>
      <c r="E11" s="5"/>
      <c r="F11" s="5"/>
      <c r="G11" s="5"/>
      <c r="H11" s="55"/>
    </row>
    <row r="12" spans="1:8" x14ac:dyDescent="0.25">
      <c r="A12" s="81" t="s">
        <v>493</v>
      </c>
      <c r="B12" s="5"/>
      <c r="C12" s="5"/>
      <c r="D12" s="5"/>
      <c r="E12" s="5"/>
      <c r="F12" s="5"/>
      <c r="G12" s="5"/>
      <c r="H12" s="55"/>
    </row>
    <row r="13" spans="1:8" x14ac:dyDescent="0.25">
      <c r="A13" s="81" t="s">
        <v>494</v>
      </c>
      <c r="B13" s="5"/>
      <c r="C13" s="5"/>
      <c r="D13" s="5"/>
      <c r="E13" s="5"/>
      <c r="F13" s="5"/>
      <c r="G13" s="5"/>
      <c r="H13" s="55"/>
    </row>
    <row r="14" spans="1:8" ht="30" x14ac:dyDescent="0.25">
      <c r="A14" s="81" t="s">
        <v>495</v>
      </c>
      <c r="B14" s="5"/>
      <c r="C14" s="5"/>
      <c r="D14" s="5"/>
      <c r="E14" s="5"/>
      <c r="F14" s="5"/>
      <c r="G14" s="5"/>
      <c r="H14" s="55"/>
    </row>
    <row r="15" spans="1:8" x14ac:dyDescent="0.25">
      <c r="A15" s="81" t="s">
        <v>496</v>
      </c>
      <c r="B15" s="5"/>
      <c r="C15" s="5"/>
      <c r="D15" s="5"/>
      <c r="E15" s="5"/>
      <c r="F15" s="5"/>
      <c r="G15" s="5"/>
      <c r="H15" s="55"/>
    </row>
    <row r="16" spans="1:8" x14ac:dyDescent="0.25">
      <c r="A16" s="81" t="s">
        <v>497</v>
      </c>
      <c r="B16" s="5"/>
      <c r="C16" s="5"/>
      <c r="D16" s="5"/>
      <c r="E16" s="5"/>
      <c r="F16" s="5"/>
      <c r="G16" s="5"/>
      <c r="H16" s="55"/>
    </row>
    <row r="17" spans="1:8" x14ac:dyDescent="0.25">
      <c r="A17" s="7"/>
      <c r="B17" s="5"/>
      <c r="C17" s="5"/>
      <c r="D17" s="5"/>
      <c r="E17" s="5"/>
      <c r="F17" s="5"/>
      <c r="G17" s="5"/>
      <c r="H17" s="55"/>
    </row>
    <row r="18" spans="1:8" x14ac:dyDescent="0.25">
      <c r="A18" s="80" t="s">
        <v>498</v>
      </c>
      <c r="B18" s="5"/>
      <c r="C18" s="5"/>
      <c r="D18" s="5"/>
      <c r="E18" s="5"/>
      <c r="F18" s="5"/>
      <c r="G18" s="5"/>
      <c r="H18" s="55"/>
    </row>
    <row r="19" spans="1:8" x14ac:dyDescent="0.25">
      <c r="A19" s="81" t="s">
        <v>489</v>
      </c>
      <c r="B19" s="5"/>
      <c r="C19" s="5"/>
      <c r="D19" s="5"/>
      <c r="E19" s="5"/>
      <c r="F19" s="5"/>
      <c r="G19" s="5"/>
      <c r="H19" s="55"/>
    </row>
    <row r="20" spans="1:8" x14ac:dyDescent="0.25">
      <c r="A20" s="81" t="s">
        <v>490</v>
      </c>
      <c r="B20" s="5"/>
      <c r="C20" s="5"/>
      <c r="D20" s="5"/>
      <c r="E20" s="5"/>
      <c r="F20" s="5"/>
      <c r="G20" s="5"/>
      <c r="H20" s="55"/>
    </row>
    <row r="21" spans="1:8" x14ac:dyDescent="0.25">
      <c r="A21" s="81" t="s">
        <v>491</v>
      </c>
      <c r="B21" s="5"/>
      <c r="C21" s="5"/>
      <c r="D21" s="5"/>
      <c r="E21" s="5"/>
      <c r="F21" s="5"/>
      <c r="G21" s="5"/>
      <c r="H21" s="55"/>
    </row>
    <row r="22" spans="1:8" ht="30" x14ac:dyDescent="0.25">
      <c r="A22" s="81" t="s">
        <v>492</v>
      </c>
      <c r="B22" s="5"/>
      <c r="C22" s="5"/>
      <c r="D22" s="5"/>
      <c r="E22" s="5"/>
      <c r="F22" s="5"/>
      <c r="G22" s="5"/>
      <c r="H22" s="55"/>
    </row>
    <row r="23" spans="1:8" x14ac:dyDescent="0.25">
      <c r="A23" s="81" t="s">
        <v>493</v>
      </c>
      <c r="B23" s="5"/>
      <c r="C23" s="5"/>
      <c r="D23" s="5"/>
      <c r="E23" s="5"/>
      <c r="F23" s="5"/>
      <c r="G23" s="5"/>
      <c r="H23" s="55"/>
    </row>
    <row r="24" spans="1:8" x14ac:dyDescent="0.25">
      <c r="A24" s="81" t="s">
        <v>494</v>
      </c>
      <c r="B24" s="5"/>
      <c r="C24" s="5"/>
      <c r="D24" s="5"/>
      <c r="E24" s="5"/>
      <c r="F24" s="5"/>
      <c r="G24" s="5"/>
      <c r="H24" s="55"/>
    </row>
    <row r="25" spans="1:8" ht="30" x14ac:dyDescent="0.25">
      <c r="A25" s="81" t="s">
        <v>495</v>
      </c>
      <c r="B25" s="5"/>
      <c r="C25" s="5"/>
      <c r="D25" s="5"/>
      <c r="E25" s="5"/>
      <c r="F25" s="5"/>
      <c r="G25" s="5"/>
      <c r="H25" s="55"/>
    </row>
    <row r="26" spans="1:8" x14ac:dyDescent="0.25">
      <c r="A26" s="81" t="s">
        <v>499</v>
      </c>
      <c r="B26" s="5"/>
      <c r="C26" s="5"/>
      <c r="D26" s="5"/>
      <c r="E26" s="5"/>
      <c r="F26" s="5"/>
      <c r="G26" s="5"/>
      <c r="H26" s="55"/>
    </row>
    <row r="27" spans="1:8" x14ac:dyDescent="0.25">
      <c r="A27" s="81" t="s">
        <v>497</v>
      </c>
      <c r="B27" s="5"/>
      <c r="C27" s="5"/>
      <c r="D27" s="5"/>
      <c r="E27" s="5"/>
      <c r="F27" s="5"/>
      <c r="G27" s="5"/>
      <c r="H27" s="55"/>
    </row>
    <row r="28" spans="1:8" x14ac:dyDescent="0.25">
      <c r="A28" s="7"/>
      <c r="B28" s="5"/>
      <c r="C28" s="5"/>
      <c r="D28" s="5"/>
      <c r="E28" s="5"/>
      <c r="F28" s="5"/>
      <c r="G28" s="5"/>
      <c r="H28" s="55"/>
    </row>
    <row r="29" spans="1:8" x14ac:dyDescent="0.25">
      <c r="A29" s="80" t="s">
        <v>500</v>
      </c>
      <c r="B29" s="5"/>
      <c r="C29" s="5"/>
      <c r="D29" s="5"/>
      <c r="E29" s="5"/>
      <c r="F29" s="5"/>
      <c r="G29" s="5"/>
      <c r="H29" s="55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55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103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20" t="s">
        <v>4</v>
      </c>
      <c r="B1" s="321"/>
      <c r="C1" s="321"/>
      <c r="D1" s="321"/>
      <c r="E1" s="321"/>
      <c r="F1" s="322"/>
    </row>
    <row r="2" spans="1:6" ht="15.75" thickBot="1" x14ac:dyDescent="0.3">
      <c r="A2" s="323" t="s">
        <v>516</v>
      </c>
      <c r="B2" s="324"/>
      <c r="C2" s="324"/>
      <c r="D2" s="324"/>
      <c r="E2" s="324"/>
      <c r="F2" s="325"/>
    </row>
    <row r="3" spans="1:6" ht="45.75" thickBot="1" x14ac:dyDescent="0.3">
      <c r="A3" s="89"/>
      <c r="B3" s="99" t="s">
        <v>517</v>
      </c>
      <c r="C3" s="90" t="s">
        <v>518</v>
      </c>
      <c r="D3" s="99" t="s">
        <v>519</v>
      </c>
      <c r="E3" s="99" t="s">
        <v>520</v>
      </c>
      <c r="F3" s="99" t="s">
        <v>521</v>
      </c>
    </row>
    <row r="4" spans="1:6" x14ac:dyDescent="0.25">
      <c r="A4" s="91" t="s">
        <v>522</v>
      </c>
      <c r="B4" s="100"/>
      <c r="C4" s="92"/>
      <c r="D4" s="92"/>
      <c r="E4" s="92"/>
      <c r="F4" s="92"/>
    </row>
    <row r="5" spans="1:6" ht="30" x14ac:dyDescent="0.25">
      <c r="A5" s="23" t="s">
        <v>523</v>
      </c>
      <c r="B5" s="100"/>
      <c r="C5" s="92"/>
      <c r="D5" s="92"/>
      <c r="E5" s="92"/>
      <c r="F5" s="92"/>
    </row>
    <row r="6" spans="1:6" x14ac:dyDescent="0.25">
      <c r="A6" s="32" t="s">
        <v>524</v>
      </c>
      <c r="B6" s="100"/>
      <c r="C6" s="92"/>
      <c r="D6" s="92"/>
      <c r="E6" s="92"/>
      <c r="F6" s="92"/>
    </row>
    <row r="7" spans="1:6" x14ac:dyDescent="0.25">
      <c r="A7" s="91"/>
      <c r="B7" s="101"/>
      <c r="C7" s="93"/>
      <c r="D7" s="93"/>
      <c r="E7" s="93"/>
      <c r="F7" s="93"/>
    </row>
    <row r="8" spans="1:6" x14ac:dyDescent="0.25">
      <c r="A8" s="91" t="s">
        <v>525</v>
      </c>
      <c r="B8" s="101"/>
      <c r="C8" s="93"/>
      <c r="D8" s="93"/>
      <c r="E8" s="93"/>
      <c r="F8" s="93"/>
    </row>
    <row r="9" spans="1:6" x14ac:dyDescent="0.25">
      <c r="A9" s="32" t="s">
        <v>526</v>
      </c>
      <c r="B9" s="101"/>
      <c r="C9" s="93"/>
      <c r="D9" s="93"/>
      <c r="E9" s="93"/>
      <c r="F9" s="93"/>
    </row>
    <row r="10" spans="1:6" x14ac:dyDescent="0.25">
      <c r="A10" s="94" t="s">
        <v>527</v>
      </c>
      <c r="B10" s="101"/>
      <c r="C10" s="93"/>
      <c r="D10" s="93"/>
      <c r="E10" s="93"/>
      <c r="F10" s="93"/>
    </row>
    <row r="11" spans="1:6" x14ac:dyDescent="0.25">
      <c r="A11" s="94" t="s">
        <v>528</v>
      </c>
      <c r="B11" s="101"/>
      <c r="C11" s="93"/>
      <c r="D11" s="93"/>
      <c r="E11" s="93"/>
      <c r="F11" s="93"/>
    </row>
    <row r="12" spans="1:6" x14ac:dyDescent="0.25">
      <c r="A12" s="94" t="s">
        <v>529</v>
      </c>
      <c r="B12" s="101"/>
      <c r="C12" s="93"/>
      <c r="D12" s="93"/>
      <c r="E12" s="93"/>
      <c r="F12" s="93"/>
    </row>
    <row r="13" spans="1:6" x14ac:dyDescent="0.25">
      <c r="A13" s="32" t="s">
        <v>530</v>
      </c>
      <c r="B13" s="101"/>
      <c r="C13" s="93"/>
      <c r="D13" s="93"/>
      <c r="E13" s="93"/>
      <c r="F13" s="93"/>
    </row>
    <row r="14" spans="1:6" x14ac:dyDescent="0.25">
      <c r="A14" s="94" t="s">
        <v>527</v>
      </c>
      <c r="B14" s="101"/>
      <c r="C14" s="93"/>
      <c r="D14" s="93"/>
      <c r="E14" s="93"/>
      <c r="F14" s="93"/>
    </row>
    <row r="15" spans="1:6" x14ac:dyDescent="0.25">
      <c r="A15" s="94" t="s">
        <v>528</v>
      </c>
      <c r="B15" s="101"/>
      <c r="C15" s="93"/>
      <c r="D15" s="93"/>
      <c r="E15" s="93"/>
      <c r="F15" s="93"/>
    </row>
    <row r="16" spans="1:6" x14ac:dyDescent="0.25">
      <c r="A16" s="94" t="s">
        <v>529</v>
      </c>
      <c r="B16" s="101"/>
      <c r="C16" s="93"/>
      <c r="D16" s="93"/>
      <c r="E16" s="93"/>
      <c r="F16" s="93"/>
    </row>
    <row r="17" spans="1:6" x14ac:dyDescent="0.25">
      <c r="A17" s="32" t="s">
        <v>531</v>
      </c>
      <c r="B17" s="101"/>
      <c r="C17" s="93"/>
      <c r="D17" s="93"/>
      <c r="E17" s="93"/>
      <c r="F17" s="93"/>
    </row>
    <row r="18" spans="1:6" x14ac:dyDescent="0.25">
      <c r="A18" s="32" t="s">
        <v>532</v>
      </c>
      <c r="B18" s="101"/>
      <c r="C18" s="93"/>
      <c r="D18" s="93"/>
      <c r="E18" s="93"/>
      <c r="F18" s="93"/>
    </row>
    <row r="19" spans="1:6" x14ac:dyDescent="0.25">
      <c r="A19" s="32" t="s">
        <v>533</v>
      </c>
      <c r="B19" s="101"/>
      <c r="C19" s="93"/>
      <c r="D19" s="93"/>
      <c r="E19" s="93"/>
      <c r="F19" s="93"/>
    </row>
    <row r="20" spans="1:6" x14ac:dyDescent="0.25">
      <c r="A20" s="32" t="s">
        <v>534</v>
      </c>
      <c r="B20" s="101"/>
      <c r="C20" s="93"/>
      <c r="D20" s="93"/>
      <c r="E20" s="93"/>
      <c r="F20" s="93"/>
    </row>
    <row r="21" spans="1:6" x14ac:dyDescent="0.25">
      <c r="A21" s="32" t="s">
        <v>535</v>
      </c>
      <c r="B21" s="101"/>
      <c r="C21" s="93"/>
      <c r="D21" s="93"/>
      <c r="E21" s="93"/>
      <c r="F21" s="93"/>
    </row>
    <row r="22" spans="1:6" x14ac:dyDescent="0.25">
      <c r="A22" s="32" t="s">
        <v>536</v>
      </c>
      <c r="B22" s="101"/>
      <c r="C22" s="93"/>
      <c r="D22" s="93"/>
      <c r="E22" s="93"/>
      <c r="F22" s="93"/>
    </row>
    <row r="23" spans="1:6" x14ac:dyDescent="0.25">
      <c r="A23" s="32" t="s">
        <v>537</v>
      </c>
      <c r="B23" s="101"/>
      <c r="C23" s="93"/>
      <c r="D23" s="93"/>
      <c r="E23" s="93"/>
      <c r="F23" s="93"/>
    </row>
    <row r="24" spans="1:6" x14ac:dyDescent="0.25">
      <c r="A24" s="32" t="s">
        <v>538</v>
      </c>
      <c r="B24" s="101"/>
      <c r="C24" s="93"/>
      <c r="D24" s="93"/>
      <c r="E24" s="93"/>
      <c r="F24" s="93"/>
    </row>
    <row r="25" spans="1:6" x14ac:dyDescent="0.25">
      <c r="A25" s="32"/>
      <c r="B25" s="101"/>
      <c r="C25" s="93"/>
      <c r="D25" s="93"/>
      <c r="E25" s="93"/>
      <c r="F25" s="93"/>
    </row>
    <row r="26" spans="1:6" x14ac:dyDescent="0.25">
      <c r="A26" s="34" t="s">
        <v>539</v>
      </c>
      <c r="B26" s="101"/>
      <c r="C26" s="93"/>
      <c r="D26" s="93"/>
      <c r="E26" s="93"/>
      <c r="F26" s="93"/>
    </row>
    <row r="27" spans="1:6" x14ac:dyDescent="0.25">
      <c r="A27" s="32" t="s">
        <v>540</v>
      </c>
      <c r="B27" s="101"/>
      <c r="C27" s="93"/>
      <c r="D27" s="93"/>
      <c r="E27" s="93"/>
      <c r="F27" s="93"/>
    </row>
    <row r="28" spans="1:6" x14ac:dyDescent="0.25">
      <c r="A28" s="32"/>
      <c r="B28" s="101"/>
      <c r="C28" s="93"/>
      <c r="D28" s="93"/>
      <c r="E28" s="93"/>
      <c r="F28" s="93"/>
    </row>
    <row r="29" spans="1:6" x14ac:dyDescent="0.25">
      <c r="A29" s="34" t="s">
        <v>541</v>
      </c>
      <c r="B29" s="101"/>
      <c r="C29" s="93"/>
      <c r="D29" s="93"/>
      <c r="E29" s="93"/>
      <c r="F29" s="93"/>
    </row>
    <row r="30" spans="1:6" x14ac:dyDescent="0.25">
      <c r="A30" s="32" t="s">
        <v>526</v>
      </c>
      <c r="B30" s="101"/>
      <c r="C30" s="93"/>
      <c r="D30" s="93"/>
      <c r="E30" s="93"/>
      <c r="F30" s="93"/>
    </row>
    <row r="31" spans="1:6" x14ac:dyDescent="0.25">
      <c r="A31" s="32" t="s">
        <v>530</v>
      </c>
      <c r="B31" s="101"/>
      <c r="C31" s="93"/>
      <c r="D31" s="93"/>
      <c r="E31" s="93"/>
      <c r="F31" s="93"/>
    </row>
    <row r="32" spans="1:6" x14ac:dyDescent="0.25">
      <c r="A32" s="32" t="s">
        <v>542</v>
      </c>
      <c r="B32" s="101"/>
      <c r="C32" s="93"/>
      <c r="D32" s="93"/>
      <c r="E32" s="93"/>
      <c r="F32" s="93"/>
    </row>
    <row r="33" spans="1:6" x14ac:dyDescent="0.25">
      <c r="A33" s="32"/>
      <c r="B33" s="101"/>
      <c r="C33" s="93"/>
      <c r="D33" s="93"/>
      <c r="E33" s="93"/>
      <c r="F33" s="93"/>
    </row>
    <row r="34" spans="1:6" x14ac:dyDescent="0.25">
      <c r="A34" s="34" t="s">
        <v>543</v>
      </c>
      <c r="B34" s="101"/>
      <c r="C34" s="93"/>
      <c r="D34" s="93"/>
      <c r="E34" s="93"/>
      <c r="F34" s="93"/>
    </row>
    <row r="35" spans="1:6" x14ac:dyDescent="0.25">
      <c r="A35" s="32" t="s">
        <v>544</v>
      </c>
      <c r="B35" s="101"/>
      <c r="C35" s="93"/>
      <c r="D35" s="93"/>
      <c r="E35" s="93"/>
      <c r="F35" s="93"/>
    </row>
    <row r="36" spans="1:6" x14ac:dyDescent="0.25">
      <c r="A36" s="32" t="s">
        <v>545</v>
      </c>
      <c r="B36" s="101"/>
      <c r="C36" s="93"/>
      <c r="D36" s="93"/>
      <c r="E36" s="93"/>
      <c r="F36" s="93"/>
    </row>
    <row r="37" spans="1:6" x14ac:dyDescent="0.25">
      <c r="A37" s="32" t="s">
        <v>546</v>
      </c>
      <c r="B37" s="101"/>
      <c r="C37" s="93"/>
      <c r="D37" s="93"/>
      <c r="E37" s="93"/>
      <c r="F37" s="93"/>
    </row>
    <row r="38" spans="1:6" x14ac:dyDescent="0.25">
      <c r="A38" s="95"/>
      <c r="B38" s="101"/>
      <c r="C38" s="93"/>
      <c r="D38" s="93"/>
      <c r="E38" s="93"/>
      <c r="F38" s="93"/>
    </row>
    <row r="39" spans="1:6" x14ac:dyDescent="0.25">
      <c r="A39" s="91" t="s">
        <v>547</v>
      </c>
      <c r="B39" s="101"/>
      <c r="C39" s="93"/>
      <c r="D39" s="93"/>
      <c r="E39" s="93"/>
      <c r="F39" s="93"/>
    </row>
    <row r="40" spans="1:6" x14ac:dyDescent="0.25">
      <c r="A40" s="95"/>
      <c r="B40" s="101"/>
      <c r="C40" s="93"/>
      <c r="D40" s="93"/>
      <c r="E40" s="93"/>
      <c r="F40" s="93"/>
    </row>
    <row r="41" spans="1:6" x14ac:dyDescent="0.25">
      <c r="A41" s="91" t="s">
        <v>548</v>
      </c>
      <c r="B41" s="101"/>
      <c r="C41" s="93"/>
      <c r="D41" s="93"/>
      <c r="E41" s="93"/>
      <c r="F41" s="93"/>
    </row>
    <row r="42" spans="1:6" x14ac:dyDescent="0.25">
      <c r="A42" s="32" t="s">
        <v>549</v>
      </c>
      <c r="B42" s="101"/>
      <c r="C42" s="93"/>
      <c r="D42" s="93"/>
      <c r="E42" s="93"/>
      <c r="F42" s="93"/>
    </row>
    <row r="43" spans="1:6" x14ac:dyDescent="0.25">
      <c r="A43" s="32" t="s">
        <v>550</v>
      </c>
      <c r="B43" s="101"/>
      <c r="C43" s="93"/>
      <c r="D43" s="93"/>
      <c r="E43" s="93"/>
      <c r="F43" s="93"/>
    </row>
    <row r="44" spans="1:6" x14ac:dyDescent="0.25">
      <c r="A44" s="32" t="s">
        <v>551</v>
      </c>
      <c r="B44" s="101"/>
      <c r="C44" s="93"/>
      <c r="D44" s="93"/>
      <c r="E44" s="93"/>
      <c r="F44" s="93"/>
    </row>
    <row r="45" spans="1:6" x14ac:dyDescent="0.25">
      <c r="A45" s="95"/>
      <c r="B45" s="101"/>
      <c r="C45" s="93"/>
      <c r="D45" s="93"/>
      <c r="E45" s="93"/>
      <c r="F45" s="93"/>
    </row>
    <row r="46" spans="1:6" ht="30" x14ac:dyDescent="0.25">
      <c r="A46" s="98" t="s">
        <v>552</v>
      </c>
      <c r="B46" s="101"/>
      <c r="C46" s="93"/>
      <c r="D46" s="93"/>
      <c r="E46" s="93"/>
      <c r="F46" s="93"/>
    </row>
    <row r="47" spans="1:6" x14ac:dyDescent="0.25">
      <c r="A47" s="32" t="s">
        <v>550</v>
      </c>
      <c r="B47" s="101"/>
      <c r="C47" s="93"/>
      <c r="D47" s="93"/>
      <c r="E47" s="93"/>
      <c r="F47" s="93"/>
    </row>
    <row r="48" spans="1:6" x14ac:dyDescent="0.25">
      <c r="A48" s="32" t="s">
        <v>551</v>
      </c>
      <c r="B48" s="101"/>
      <c r="C48" s="93"/>
      <c r="D48" s="93"/>
      <c r="E48" s="93"/>
      <c r="F48" s="93"/>
    </row>
    <row r="49" spans="1:6" x14ac:dyDescent="0.25">
      <c r="A49" s="95"/>
      <c r="B49" s="101"/>
      <c r="C49" s="93"/>
      <c r="D49" s="93"/>
      <c r="E49" s="93"/>
      <c r="F49" s="93"/>
    </row>
    <row r="50" spans="1:6" x14ac:dyDescent="0.25">
      <c r="A50" s="91" t="s">
        <v>553</v>
      </c>
      <c r="B50" s="101"/>
      <c r="C50" s="93"/>
      <c r="D50" s="93"/>
      <c r="E50" s="93"/>
      <c r="F50" s="93"/>
    </row>
    <row r="51" spans="1:6" x14ac:dyDescent="0.25">
      <c r="A51" s="32" t="s">
        <v>550</v>
      </c>
      <c r="B51" s="101"/>
      <c r="C51" s="93"/>
      <c r="D51" s="93"/>
      <c r="E51" s="93"/>
      <c r="F51" s="93"/>
    </row>
    <row r="52" spans="1:6" x14ac:dyDescent="0.25">
      <c r="A52" s="32" t="s">
        <v>551</v>
      </c>
      <c r="B52" s="101"/>
      <c r="C52" s="93"/>
      <c r="D52" s="93"/>
      <c r="E52" s="93"/>
      <c r="F52" s="93"/>
    </row>
    <row r="53" spans="1:6" x14ac:dyDescent="0.25">
      <c r="A53" s="32" t="s">
        <v>554</v>
      </c>
      <c r="B53" s="101"/>
      <c r="C53" s="93"/>
      <c r="D53" s="93"/>
      <c r="E53" s="93"/>
      <c r="F53" s="93"/>
    </row>
    <row r="54" spans="1:6" x14ac:dyDescent="0.25">
      <c r="A54" s="95"/>
      <c r="B54" s="101"/>
      <c r="C54" s="93"/>
      <c r="D54" s="93"/>
      <c r="E54" s="93"/>
      <c r="F54" s="93"/>
    </row>
    <row r="55" spans="1:6" x14ac:dyDescent="0.25">
      <c r="A55" s="91" t="s">
        <v>555</v>
      </c>
      <c r="B55" s="101"/>
      <c r="C55" s="93"/>
      <c r="D55" s="93"/>
      <c r="E55" s="93"/>
      <c r="F55" s="93"/>
    </row>
    <row r="56" spans="1:6" x14ac:dyDescent="0.25">
      <c r="A56" s="32" t="s">
        <v>550</v>
      </c>
      <c r="B56" s="101"/>
      <c r="C56" s="93"/>
      <c r="D56" s="93"/>
      <c r="E56" s="93"/>
      <c r="F56" s="93"/>
    </row>
    <row r="57" spans="1:6" x14ac:dyDescent="0.25">
      <c r="A57" s="32" t="s">
        <v>551</v>
      </c>
      <c r="B57" s="101"/>
      <c r="C57" s="93"/>
      <c r="D57" s="93"/>
      <c r="E57" s="93"/>
      <c r="F57" s="93"/>
    </row>
    <row r="58" spans="1:6" x14ac:dyDescent="0.25">
      <c r="A58" s="95"/>
      <c r="B58" s="101"/>
      <c r="C58" s="93"/>
      <c r="D58" s="93"/>
      <c r="E58" s="93"/>
      <c r="F58" s="93"/>
    </row>
    <row r="59" spans="1:6" x14ac:dyDescent="0.25">
      <c r="A59" s="91" t="s">
        <v>556</v>
      </c>
      <c r="B59" s="101"/>
      <c r="C59" s="93"/>
      <c r="D59" s="93"/>
      <c r="E59" s="93"/>
      <c r="F59" s="93"/>
    </row>
    <row r="60" spans="1:6" x14ac:dyDescent="0.25">
      <c r="A60" s="32" t="s">
        <v>557</v>
      </c>
      <c r="B60" s="101"/>
      <c r="C60" s="93"/>
      <c r="D60" s="93"/>
      <c r="E60" s="93"/>
      <c r="F60" s="93"/>
    </row>
    <row r="61" spans="1:6" x14ac:dyDescent="0.25">
      <c r="A61" s="32" t="s">
        <v>558</v>
      </c>
      <c r="B61" s="101"/>
      <c r="C61" s="93"/>
      <c r="D61" s="93"/>
      <c r="E61" s="93"/>
      <c r="F61" s="93"/>
    </row>
    <row r="62" spans="1:6" x14ac:dyDescent="0.25">
      <c r="A62" s="95"/>
      <c r="B62" s="101"/>
      <c r="C62" s="93"/>
      <c r="D62" s="93"/>
      <c r="E62" s="93"/>
      <c r="F62" s="93"/>
    </row>
    <row r="63" spans="1:6" x14ac:dyDescent="0.25">
      <c r="A63" s="91" t="s">
        <v>559</v>
      </c>
      <c r="B63" s="101"/>
      <c r="C63" s="93"/>
      <c r="D63" s="93"/>
      <c r="E63" s="93"/>
      <c r="F63" s="93"/>
    </row>
    <row r="64" spans="1:6" x14ac:dyDescent="0.25">
      <c r="A64" s="32" t="s">
        <v>560</v>
      </c>
      <c r="B64" s="101"/>
      <c r="C64" s="93"/>
      <c r="D64" s="93"/>
      <c r="E64" s="93"/>
      <c r="F64" s="93"/>
    </row>
    <row r="65" spans="1:6" x14ac:dyDescent="0.25">
      <c r="A65" s="32" t="s">
        <v>561</v>
      </c>
      <c r="B65" s="101"/>
      <c r="C65" s="93"/>
      <c r="D65" s="93"/>
      <c r="E65" s="93"/>
      <c r="F65" s="93"/>
    </row>
    <row r="66" spans="1:6" ht="15.75" thickBot="1" x14ac:dyDescent="0.3">
      <c r="A66" s="96"/>
      <c r="B66" s="102"/>
      <c r="C66" s="97"/>
      <c r="D66" s="97"/>
      <c r="E66" s="97"/>
      <c r="F66" s="97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sqref="A1:K1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98" t="s">
        <v>4</v>
      </c>
      <c r="B1" s="299"/>
      <c r="C1" s="299"/>
      <c r="D1" s="299"/>
      <c r="E1" s="299"/>
      <c r="F1" s="299"/>
      <c r="G1" s="299"/>
      <c r="H1" s="299"/>
      <c r="I1" s="299"/>
      <c r="J1" s="299"/>
      <c r="K1" s="300"/>
    </row>
    <row r="2" spans="1:11" ht="15.75" thickBot="1" x14ac:dyDescent="0.3">
      <c r="A2" s="242" t="s">
        <v>165</v>
      </c>
      <c r="B2" s="243"/>
      <c r="C2" s="243"/>
      <c r="D2" s="243"/>
      <c r="E2" s="243"/>
      <c r="F2" s="243"/>
      <c r="G2" s="243"/>
      <c r="H2" s="243"/>
      <c r="I2" s="243"/>
      <c r="J2" s="243"/>
      <c r="K2" s="244"/>
    </row>
    <row r="3" spans="1:11" ht="15.75" thickBot="1" x14ac:dyDescent="0.3">
      <c r="A3" s="242" t="s">
        <v>122</v>
      </c>
      <c r="B3" s="243"/>
      <c r="C3" s="243"/>
      <c r="D3" s="243"/>
      <c r="E3" s="243"/>
      <c r="F3" s="243"/>
      <c r="G3" s="243"/>
      <c r="H3" s="243"/>
      <c r="I3" s="243"/>
      <c r="J3" s="243"/>
      <c r="K3" s="244"/>
    </row>
    <row r="4" spans="1:11" ht="15.75" thickBot="1" x14ac:dyDescent="0.3">
      <c r="A4" s="242" t="s">
        <v>1</v>
      </c>
      <c r="B4" s="243"/>
      <c r="C4" s="243"/>
      <c r="D4" s="243"/>
      <c r="E4" s="243"/>
      <c r="F4" s="243"/>
      <c r="G4" s="243"/>
      <c r="H4" s="243"/>
      <c r="I4" s="243"/>
      <c r="J4" s="243"/>
      <c r="K4" s="244"/>
    </row>
    <row r="5" spans="1:11" ht="121.5" customHeight="1" thickBot="1" x14ac:dyDescent="0.3">
      <c r="A5" s="19" t="s">
        <v>166</v>
      </c>
      <c r="B5" s="13" t="s">
        <v>167</v>
      </c>
      <c r="C5" s="13" t="s">
        <v>168</v>
      </c>
      <c r="D5" s="13" t="s">
        <v>169</v>
      </c>
      <c r="E5" s="13" t="s">
        <v>170</v>
      </c>
      <c r="F5" s="13" t="s">
        <v>171</v>
      </c>
      <c r="G5" s="13" t="s">
        <v>172</v>
      </c>
      <c r="H5" s="13" t="s">
        <v>173</v>
      </c>
      <c r="I5" s="13" t="s">
        <v>174</v>
      </c>
      <c r="J5" s="13" t="s">
        <v>175</v>
      </c>
      <c r="K5" s="13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8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20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20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20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20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8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20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20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20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20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8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1"/>
      <c r="C20" s="21"/>
      <c r="D20" s="21"/>
      <c r="E20" s="21"/>
      <c r="F20" s="21"/>
      <c r="G20" s="21"/>
      <c r="H20" s="21"/>
      <c r="I20" s="21"/>
      <c r="J20" s="21"/>
      <c r="K20" s="21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sqref="A1:I1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36" t="s">
        <v>562</v>
      </c>
      <c r="B1" s="237"/>
      <c r="C1" s="237"/>
      <c r="D1" s="237"/>
      <c r="E1" s="237"/>
      <c r="F1" s="237"/>
      <c r="G1" s="237"/>
      <c r="H1" s="237"/>
      <c r="I1" s="238"/>
    </row>
    <row r="2" spans="1:10" ht="15.75" thickBot="1" x14ac:dyDescent="0.3">
      <c r="A2" s="239" t="s">
        <v>121</v>
      </c>
      <c r="B2" s="240"/>
      <c r="C2" s="240"/>
      <c r="D2" s="240"/>
      <c r="E2" s="240"/>
      <c r="F2" s="240"/>
      <c r="G2" s="240"/>
      <c r="H2" s="240"/>
      <c r="I2" s="241"/>
    </row>
    <row r="3" spans="1:10" ht="15.75" thickBot="1" x14ac:dyDescent="0.3">
      <c r="A3" s="239" t="s">
        <v>587</v>
      </c>
      <c r="B3" s="240"/>
      <c r="C3" s="240"/>
      <c r="D3" s="240"/>
      <c r="E3" s="240"/>
      <c r="F3" s="240"/>
      <c r="G3" s="240"/>
      <c r="H3" s="240"/>
      <c r="I3" s="241"/>
    </row>
    <row r="4" spans="1:10" ht="15.75" thickBot="1" x14ac:dyDescent="0.3">
      <c r="A4" s="242" t="s">
        <v>1</v>
      </c>
      <c r="B4" s="243"/>
      <c r="C4" s="243"/>
      <c r="D4" s="243"/>
      <c r="E4" s="243"/>
      <c r="F4" s="243"/>
      <c r="G4" s="243"/>
      <c r="H4" s="243"/>
      <c r="I4" s="244"/>
      <c r="J4" s="1"/>
    </row>
    <row r="5" spans="1:10" ht="45" x14ac:dyDescent="0.25">
      <c r="A5" s="245" t="s">
        <v>123</v>
      </c>
      <c r="B5" s="246"/>
      <c r="C5" s="121" t="s">
        <v>124</v>
      </c>
      <c r="D5" s="249" t="s">
        <v>125</v>
      </c>
      <c r="E5" s="249" t="s">
        <v>126</v>
      </c>
      <c r="F5" s="249" t="s">
        <v>127</v>
      </c>
      <c r="G5" s="138" t="s">
        <v>589</v>
      </c>
      <c r="H5" s="249" t="s">
        <v>129</v>
      </c>
      <c r="I5" s="249" t="s">
        <v>130</v>
      </c>
      <c r="J5" s="1"/>
    </row>
    <row r="6" spans="1:10" ht="71.25" customHeight="1" thickBot="1" x14ac:dyDescent="0.3">
      <c r="A6" s="247"/>
      <c r="B6" s="248"/>
      <c r="C6" s="122" t="s">
        <v>588</v>
      </c>
      <c r="D6" s="250"/>
      <c r="E6" s="250"/>
      <c r="F6" s="250"/>
      <c r="G6" s="122" t="s">
        <v>128</v>
      </c>
      <c r="H6" s="250"/>
      <c r="I6" s="250"/>
      <c r="J6" s="1"/>
    </row>
    <row r="7" spans="1:10" x14ac:dyDescent="0.25">
      <c r="A7" s="251" t="s">
        <v>131</v>
      </c>
      <c r="B7" s="252"/>
      <c r="C7" s="125"/>
      <c r="D7" s="125"/>
      <c r="E7" s="125"/>
      <c r="F7" s="125"/>
      <c r="G7" s="125"/>
      <c r="H7" s="125"/>
      <c r="I7" s="125"/>
      <c r="J7" s="1"/>
    </row>
    <row r="8" spans="1:10" x14ac:dyDescent="0.25">
      <c r="A8" s="251" t="s">
        <v>132</v>
      </c>
      <c r="B8" s="252"/>
      <c r="C8" s="123"/>
      <c r="D8" s="123"/>
      <c r="E8" s="123"/>
      <c r="F8" s="123"/>
      <c r="G8" s="123"/>
      <c r="H8" s="123"/>
      <c r="I8" s="123"/>
      <c r="J8" s="1"/>
    </row>
    <row r="9" spans="1:10" x14ac:dyDescent="0.25">
      <c r="A9" s="12" t="s">
        <v>133</v>
      </c>
      <c r="B9" s="149"/>
      <c r="C9" s="123"/>
      <c r="D9" s="123"/>
      <c r="E9" s="123"/>
      <c r="F9" s="123"/>
      <c r="G9" s="123"/>
      <c r="H9" s="123"/>
      <c r="I9" s="123"/>
      <c r="J9" s="1"/>
    </row>
    <row r="10" spans="1:10" x14ac:dyDescent="0.25">
      <c r="A10" s="12" t="s">
        <v>134</v>
      </c>
      <c r="B10" s="149"/>
      <c r="C10" s="124"/>
      <c r="D10" s="124"/>
      <c r="E10" s="124"/>
      <c r="F10" s="124"/>
      <c r="G10" s="124"/>
      <c r="H10" s="124"/>
      <c r="I10" s="124"/>
      <c r="J10" s="1"/>
    </row>
    <row r="11" spans="1:10" x14ac:dyDescent="0.25">
      <c r="A11" s="12" t="s">
        <v>135</v>
      </c>
      <c r="B11" s="149"/>
      <c r="C11" s="124"/>
      <c r="D11" s="124"/>
      <c r="E11" s="124"/>
      <c r="F11" s="124"/>
      <c r="G11" s="124"/>
      <c r="H11" s="124"/>
      <c r="I11" s="124"/>
      <c r="J11" s="1"/>
    </row>
    <row r="12" spans="1:10" x14ac:dyDescent="0.25">
      <c r="A12" s="253" t="s">
        <v>136</v>
      </c>
      <c r="B12" s="252"/>
      <c r="C12" s="123"/>
      <c r="D12" s="123"/>
      <c r="E12" s="123"/>
      <c r="F12" s="123"/>
      <c r="G12" s="123"/>
      <c r="H12" s="123"/>
      <c r="I12" s="123"/>
      <c r="J12" s="1"/>
    </row>
    <row r="13" spans="1:10" x14ac:dyDescent="0.25">
      <c r="A13" s="12" t="s">
        <v>137</v>
      </c>
      <c r="B13" s="149"/>
      <c r="C13" s="123"/>
      <c r="D13" s="123"/>
      <c r="E13" s="123"/>
      <c r="F13" s="123"/>
      <c r="G13" s="123"/>
      <c r="H13" s="123"/>
      <c r="I13" s="123"/>
      <c r="J13" s="1"/>
    </row>
    <row r="14" spans="1:10" x14ac:dyDescent="0.25">
      <c r="A14" s="12" t="s">
        <v>138</v>
      </c>
      <c r="B14" s="149"/>
      <c r="C14" s="124"/>
      <c r="D14" s="124"/>
      <c r="E14" s="124"/>
      <c r="F14" s="124"/>
      <c r="G14" s="124"/>
      <c r="H14" s="124"/>
      <c r="I14" s="124"/>
      <c r="J14" s="1"/>
    </row>
    <row r="15" spans="1:10" x14ac:dyDescent="0.25">
      <c r="A15" s="12" t="s">
        <v>139</v>
      </c>
      <c r="B15" s="149"/>
      <c r="C15" s="124"/>
      <c r="D15" s="124"/>
      <c r="E15" s="124"/>
      <c r="F15" s="124"/>
      <c r="G15" s="124"/>
      <c r="H15" s="124"/>
      <c r="I15" s="124"/>
      <c r="J15" s="1"/>
    </row>
    <row r="16" spans="1:10" x14ac:dyDescent="0.25">
      <c r="A16" s="251" t="s">
        <v>140</v>
      </c>
      <c r="B16" s="252"/>
      <c r="C16" s="184">
        <v>3413474.51</v>
      </c>
      <c r="D16" s="14"/>
      <c r="E16" s="14"/>
      <c r="F16" s="14"/>
      <c r="G16" s="184">
        <v>3324995.7</v>
      </c>
      <c r="H16" s="14"/>
      <c r="I16" s="14"/>
      <c r="J16" s="1"/>
    </row>
    <row r="17" spans="1:10" ht="16.5" customHeight="1" x14ac:dyDescent="0.25">
      <c r="A17" s="251" t="s">
        <v>141</v>
      </c>
      <c r="B17" s="252"/>
      <c r="C17" s="123"/>
      <c r="D17" s="123"/>
      <c r="E17" s="123"/>
      <c r="F17" s="123"/>
      <c r="G17" s="123"/>
      <c r="H17" s="123"/>
      <c r="I17" s="123"/>
      <c r="J17" s="1"/>
    </row>
    <row r="18" spans="1:10" ht="16.5" customHeight="1" x14ac:dyDescent="0.25">
      <c r="A18" s="251" t="s">
        <v>149</v>
      </c>
      <c r="B18" s="252"/>
      <c r="C18" s="123"/>
      <c r="D18" s="123"/>
      <c r="E18" s="123"/>
      <c r="F18" s="123"/>
      <c r="G18" s="123"/>
      <c r="H18" s="123"/>
      <c r="I18" s="123"/>
      <c r="J18" s="1"/>
    </row>
    <row r="19" spans="1:10" x14ac:dyDescent="0.25">
      <c r="A19" s="254" t="s">
        <v>142</v>
      </c>
      <c r="B19" s="255"/>
      <c r="C19" s="125"/>
      <c r="D19" s="125"/>
      <c r="E19" s="125"/>
      <c r="F19" s="125"/>
      <c r="G19" s="125"/>
      <c r="H19" s="125"/>
      <c r="I19" s="125"/>
      <c r="J19" s="1"/>
    </row>
    <row r="20" spans="1:10" x14ac:dyDescent="0.25">
      <c r="A20" s="254" t="s">
        <v>143</v>
      </c>
      <c r="B20" s="255"/>
      <c r="C20" s="125"/>
      <c r="D20" s="125"/>
      <c r="E20" s="125"/>
      <c r="F20" s="125"/>
      <c r="G20" s="125"/>
      <c r="H20" s="125"/>
      <c r="I20" s="125"/>
      <c r="J20" s="1"/>
    </row>
    <row r="21" spans="1:10" x14ac:dyDescent="0.25">
      <c r="A21" s="254" t="s">
        <v>144</v>
      </c>
      <c r="B21" s="255"/>
      <c r="C21" s="125"/>
      <c r="D21" s="125"/>
      <c r="E21" s="125"/>
      <c r="F21" s="125"/>
      <c r="G21" s="125"/>
      <c r="H21" s="125"/>
      <c r="I21" s="125"/>
      <c r="J21" s="1"/>
    </row>
    <row r="22" spans="1:10" x14ac:dyDescent="0.25">
      <c r="A22" s="251" t="s">
        <v>145</v>
      </c>
      <c r="B22" s="252"/>
      <c r="C22" s="125"/>
      <c r="D22" s="125"/>
      <c r="E22" s="125"/>
      <c r="F22" s="125"/>
      <c r="G22" s="125"/>
      <c r="H22" s="125"/>
      <c r="I22" s="125"/>
      <c r="J22" s="1"/>
    </row>
    <row r="23" spans="1:10" x14ac:dyDescent="0.25">
      <c r="A23" s="254" t="s">
        <v>146</v>
      </c>
      <c r="B23" s="255"/>
      <c r="C23" s="125"/>
      <c r="D23" s="125"/>
      <c r="E23" s="125"/>
      <c r="F23" s="125"/>
      <c r="G23" s="125"/>
      <c r="H23" s="125"/>
      <c r="I23" s="125"/>
      <c r="J23" s="1"/>
    </row>
    <row r="24" spans="1:10" x14ac:dyDescent="0.25">
      <c r="A24" s="254" t="s">
        <v>147</v>
      </c>
      <c r="B24" s="255"/>
      <c r="C24" s="125"/>
      <c r="D24" s="125"/>
      <c r="E24" s="125"/>
      <c r="F24" s="125"/>
      <c r="G24" s="125"/>
      <c r="H24" s="125"/>
      <c r="I24" s="125"/>
      <c r="J24" s="1"/>
    </row>
    <row r="25" spans="1:10" x14ac:dyDescent="0.25">
      <c r="A25" s="254" t="s">
        <v>148</v>
      </c>
      <c r="B25" s="255"/>
      <c r="C25" s="125"/>
      <c r="D25" s="125"/>
      <c r="E25" s="125"/>
      <c r="F25" s="125"/>
      <c r="G25" s="125"/>
      <c r="H25" s="125"/>
      <c r="I25" s="125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57" t="s">
        <v>150</v>
      </c>
      <c r="B27" s="127" t="s">
        <v>151</v>
      </c>
      <c r="C27" s="127" t="s">
        <v>153</v>
      </c>
      <c r="D27" s="127" t="s">
        <v>156</v>
      </c>
      <c r="E27" s="249" t="s">
        <v>158</v>
      </c>
      <c r="F27" s="127" t="s">
        <v>159</v>
      </c>
    </row>
    <row r="28" spans="1:10" x14ac:dyDescent="0.25">
      <c r="A28" s="258"/>
      <c r="B28" s="121" t="s">
        <v>152</v>
      </c>
      <c r="C28" s="121" t="s">
        <v>154</v>
      </c>
      <c r="D28" s="121" t="s">
        <v>157</v>
      </c>
      <c r="E28" s="256"/>
      <c r="F28" s="121" t="s">
        <v>160</v>
      </c>
    </row>
    <row r="29" spans="1:10" ht="15.75" thickBot="1" x14ac:dyDescent="0.3">
      <c r="A29" s="259"/>
      <c r="B29" s="16"/>
      <c r="C29" s="122" t="s">
        <v>155</v>
      </c>
      <c r="D29" s="16"/>
      <c r="E29" s="250"/>
      <c r="F29" s="16"/>
    </row>
    <row r="30" spans="1:10" ht="30" x14ac:dyDescent="0.25">
      <c r="A30" s="18" t="s">
        <v>161</v>
      </c>
      <c r="B30" s="124"/>
      <c r="C30" s="124"/>
      <c r="D30" s="124"/>
      <c r="E30" s="124"/>
      <c r="F30" s="124"/>
    </row>
    <row r="31" spans="1:10" x14ac:dyDescent="0.25">
      <c r="A31" s="6" t="s">
        <v>162</v>
      </c>
      <c r="B31" s="124"/>
      <c r="C31" s="124"/>
      <c r="D31" s="124"/>
      <c r="E31" s="124"/>
      <c r="F31" s="124"/>
    </row>
    <row r="32" spans="1:10" x14ac:dyDescent="0.25">
      <c r="A32" s="6" t="s">
        <v>163</v>
      </c>
      <c r="B32" s="124"/>
      <c r="C32" s="124"/>
      <c r="D32" s="124"/>
      <c r="E32" s="124"/>
      <c r="F32" s="124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35" t="s">
        <v>578</v>
      </c>
      <c r="B36" s="235"/>
      <c r="F36" s="139" t="s">
        <v>570</v>
      </c>
    </row>
    <row r="37" spans="1:6" x14ac:dyDescent="0.25">
      <c r="A37" s="235" t="s">
        <v>577</v>
      </c>
      <c r="B37" s="235"/>
      <c r="F37" s="139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sqref="A1:E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63" t="s">
        <v>562</v>
      </c>
      <c r="B1" s="264"/>
      <c r="C1" s="264"/>
      <c r="D1" s="264"/>
      <c r="E1" s="265"/>
    </row>
    <row r="2" spans="1:7" x14ac:dyDescent="0.25">
      <c r="A2" s="266" t="s">
        <v>188</v>
      </c>
      <c r="B2" s="267"/>
      <c r="C2" s="267"/>
      <c r="D2" s="267"/>
      <c r="E2" s="268"/>
    </row>
    <row r="3" spans="1:7" x14ac:dyDescent="0.25">
      <c r="A3" s="266" t="s">
        <v>590</v>
      </c>
      <c r="B3" s="267"/>
      <c r="C3" s="267"/>
      <c r="D3" s="267"/>
      <c r="E3" s="268"/>
    </row>
    <row r="4" spans="1:7" ht="15.75" thickBot="1" x14ac:dyDescent="0.3">
      <c r="A4" s="269" t="s">
        <v>1</v>
      </c>
      <c r="B4" s="270"/>
      <c r="C4" s="270"/>
      <c r="D4" s="270"/>
      <c r="E4" s="271"/>
    </row>
    <row r="5" spans="1:7" ht="15.75" thickBot="1" x14ac:dyDescent="0.3">
      <c r="A5" s="22"/>
      <c r="B5" s="22"/>
      <c r="C5" s="22"/>
      <c r="D5" s="22"/>
      <c r="E5" s="22"/>
    </row>
    <row r="6" spans="1:7" x14ac:dyDescent="0.25">
      <c r="A6" s="272" t="s">
        <v>5</v>
      </c>
      <c r="B6" s="273"/>
      <c r="C6" s="121" t="s">
        <v>189</v>
      </c>
      <c r="D6" s="249" t="s">
        <v>191</v>
      </c>
      <c r="E6" s="121" t="s">
        <v>192</v>
      </c>
    </row>
    <row r="7" spans="1:7" ht="15.75" thickBot="1" x14ac:dyDescent="0.3">
      <c r="A7" s="274"/>
      <c r="B7" s="275"/>
      <c r="C7" s="122" t="s">
        <v>190</v>
      </c>
      <c r="D7" s="250"/>
      <c r="E7" s="122" t="s">
        <v>193</v>
      </c>
    </row>
    <row r="8" spans="1:7" x14ac:dyDescent="0.25">
      <c r="A8" s="134"/>
      <c r="B8" s="24"/>
      <c r="C8" s="24"/>
      <c r="D8" s="24"/>
      <c r="E8" s="24"/>
    </row>
    <row r="9" spans="1:7" x14ac:dyDescent="0.25">
      <c r="A9" s="134"/>
      <c r="B9" s="25" t="s">
        <v>194</v>
      </c>
      <c r="C9" s="185">
        <f>C10+C11+C12</f>
        <v>19961128</v>
      </c>
      <c r="D9" s="185">
        <f t="shared" ref="D9:E9" si="0">D10+D11+D12</f>
        <v>1475253.23</v>
      </c>
      <c r="E9" s="185">
        <f t="shared" si="0"/>
        <v>1475253.23</v>
      </c>
    </row>
    <row r="10" spans="1:7" x14ac:dyDescent="0.25">
      <c r="A10" s="134"/>
      <c r="B10" s="137" t="s">
        <v>195</v>
      </c>
      <c r="C10" s="143">
        <v>19961128</v>
      </c>
      <c r="D10" s="142">
        <v>1475253.23</v>
      </c>
      <c r="E10" s="143">
        <v>1475253.23</v>
      </c>
    </row>
    <row r="11" spans="1:7" x14ac:dyDescent="0.25">
      <c r="A11" s="134"/>
      <c r="B11" s="137" t="s">
        <v>196</v>
      </c>
      <c r="C11" s="186">
        <v>0</v>
      </c>
      <c r="D11" s="186">
        <v>0</v>
      </c>
      <c r="E11" s="186">
        <v>0</v>
      </c>
    </row>
    <row r="12" spans="1:7" x14ac:dyDescent="0.25">
      <c r="A12" s="134"/>
      <c r="B12" s="26" t="s">
        <v>197</v>
      </c>
      <c r="C12" s="186">
        <v>0</v>
      </c>
      <c r="D12" s="186">
        <v>0</v>
      </c>
      <c r="E12" s="186">
        <v>0</v>
      </c>
    </row>
    <row r="13" spans="1:7" x14ac:dyDescent="0.25">
      <c r="A13" s="132"/>
      <c r="B13" s="25"/>
      <c r="C13" s="24"/>
      <c r="D13" s="24"/>
      <c r="E13" s="24"/>
    </row>
    <row r="14" spans="1:7" ht="17.25" x14ac:dyDescent="0.25">
      <c r="A14" s="132"/>
      <c r="B14" s="25" t="s">
        <v>213</v>
      </c>
      <c r="C14" s="185">
        <f>C15+C16</f>
        <v>19961128</v>
      </c>
      <c r="D14" s="185">
        <f t="shared" ref="D14:E14" si="1">D15+D16</f>
        <v>1223363.8999999999</v>
      </c>
      <c r="E14" s="185">
        <f t="shared" si="1"/>
        <v>1223363.8999999999</v>
      </c>
    </row>
    <row r="15" spans="1:7" x14ac:dyDescent="0.25">
      <c r="A15" s="134"/>
      <c r="B15" s="137" t="s">
        <v>198</v>
      </c>
      <c r="C15" s="186">
        <v>19961128</v>
      </c>
      <c r="D15" s="171">
        <v>1223363.8999999999</v>
      </c>
      <c r="E15" s="186">
        <v>1223363.8999999999</v>
      </c>
      <c r="G15" t="s">
        <v>566</v>
      </c>
    </row>
    <row r="16" spans="1:7" x14ac:dyDescent="0.25">
      <c r="A16" s="134"/>
      <c r="B16" s="137" t="s">
        <v>199</v>
      </c>
      <c r="C16" s="186">
        <v>0</v>
      </c>
      <c r="D16" s="186">
        <v>0</v>
      </c>
      <c r="E16" s="186">
        <v>0</v>
      </c>
    </row>
    <row r="17" spans="1:5" x14ac:dyDescent="0.25">
      <c r="A17" s="134"/>
      <c r="B17" s="24"/>
      <c r="C17" s="24"/>
      <c r="D17" s="24"/>
      <c r="E17" s="24"/>
    </row>
    <row r="18" spans="1:5" x14ac:dyDescent="0.25">
      <c r="A18" s="134"/>
      <c r="B18" s="25" t="s">
        <v>200</v>
      </c>
      <c r="C18" s="185">
        <f>C19+C20</f>
        <v>0</v>
      </c>
      <c r="D18" s="185">
        <f t="shared" ref="D18:E18" si="2">D19+D20</f>
        <v>0</v>
      </c>
      <c r="E18" s="185">
        <f t="shared" si="2"/>
        <v>0</v>
      </c>
    </row>
    <row r="19" spans="1:5" x14ac:dyDescent="0.25">
      <c r="A19" s="134"/>
      <c r="B19" s="26" t="s">
        <v>201</v>
      </c>
      <c r="C19" s="187">
        <v>0</v>
      </c>
      <c r="D19" s="171">
        <v>0</v>
      </c>
      <c r="E19" s="171">
        <v>0</v>
      </c>
    </row>
    <row r="20" spans="1:5" x14ac:dyDescent="0.25">
      <c r="A20" s="134"/>
      <c r="B20" s="26" t="s">
        <v>202</v>
      </c>
      <c r="C20" s="187">
        <v>0</v>
      </c>
      <c r="D20" s="171">
        <v>0</v>
      </c>
      <c r="E20" s="171">
        <v>0</v>
      </c>
    </row>
    <row r="21" spans="1:5" x14ac:dyDescent="0.25">
      <c r="A21" s="134"/>
      <c r="B21" s="24"/>
      <c r="C21" s="24"/>
      <c r="D21" s="24"/>
      <c r="E21" s="24"/>
    </row>
    <row r="22" spans="1:5" x14ac:dyDescent="0.25">
      <c r="A22" s="276"/>
      <c r="B22" s="25" t="s">
        <v>203</v>
      </c>
      <c r="C22" s="185">
        <f>C9-C14+C18</f>
        <v>0</v>
      </c>
      <c r="D22" s="185">
        <f>D9-D14+D18</f>
        <v>251889.33000000007</v>
      </c>
      <c r="E22" s="185">
        <f>E9-E14+E18</f>
        <v>251889.33000000007</v>
      </c>
    </row>
    <row r="23" spans="1:5" x14ac:dyDescent="0.25">
      <c r="A23" s="276"/>
      <c r="B23" s="25"/>
      <c r="C23" s="185"/>
      <c r="D23" s="185"/>
      <c r="E23" s="185"/>
    </row>
    <row r="24" spans="1:5" x14ac:dyDescent="0.25">
      <c r="A24" s="276"/>
      <c r="B24" s="25" t="s">
        <v>204</v>
      </c>
      <c r="C24" s="185">
        <f>C22-C12</f>
        <v>0</v>
      </c>
      <c r="D24" s="185">
        <f t="shared" ref="D24:E24" si="3">D22-D12</f>
        <v>251889.33000000007</v>
      </c>
      <c r="E24" s="185">
        <f t="shared" si="3"/>
        <v>251889.33000000007</v>
      </c>
    </row>
    <row r="25" spans="1:5" x14ac:dyDescent="0.25">
      <c r="A25" s="276"/>
      <c r="B25" s="25"/>
      <c r="C25" s="185"/>
      <c r="D25" s="185"/>
      <c r="E25" s="185"/>
    </row>
    <row r="26" spans="1:5" x14ac:dyDescent="0.25">
      <c r="A26" s="134"/>
      <c r="B26" s="25" t="s">
        <v>205</v>
      </c>
      <c r="C26" s="185">
        <f>C24-C18</f>
        <v>0</v>
      </c>
      <c r="D26" s="185">
        <f t="shared" ref="D26:E26" si="4">D24-D18</f>
        <v>251889.33000000007</v>
      </c>
      <c r="E26" s="185">
        <f t="shared" si="4"/>
        <v>251889.33000000007</v>
      </c>
    </row>
    <row r="27" spans="1:5" ht="15.75" thickBot="1" x14ac:dyDescent="0.3">
      <c r="A27" s="27"/>
      <c r="B27" s="28"/>
      <c r="C27" s="29"/>
      <c r="D27" s="29"/>
      <c r="E27" s="29"/>
    </row>
    <row r="28" spans="1:5" ht="15.75" thickBot="1" x14ac:dyDescent="0.3">
      <c r="A28" s="277"/>
      <c r="B28" s="277"/>
      <c r="C28" s="277"/>
      <c r="D28" s="277"/>
      <c r="E28" s="277"/>
    </row>
    <row r="29" spans="1:5" ht="15.75" thickBot="1" x14ac:dyDescent="0.3">
      <c r="A29" s="261" t="s">
        <v>206</v>
      </c>
      <c r="B29" s="262"/>
      <c r="C29" s="126" t="s">
        <v>207</v>
      </c>
      <c r="D29" s="126" t="s">
        <v>191</v>
      </c>
      <c r="E29" s="126" t="s">
        <v>208</v>
      </c>
    </row>
    <row r="30" spans="1:5" x14ac:dyDescent="0.25">
      <c r="A30" s="134"/>
      <c r="B30" s="24"/>
      <c r="C30" s="24"/>
      <c r="D30" s="24"/>
      <c r="E30" s="24"/>
    </row>
    <row r="31" spans="1:5" x14ac:dyDescent="0.25">
      <c r="A31" s="278"/>
      <c r="B31" s="25" t="s">
        <v>209</v>
      </c>
      <c r="C31" s="189">
        <f>C32+C33</f>
        <v>0</v>
      </c>
      <c r="D31" s="189">
        <f t="shared" ref="D31:E31" si="5">D32+D33</f>
        <v>0</v>
      </c>
      <c r="E31" s="189">
        <f t="shared" si="5"/>
        <v>0</v>
      </c>
    </row>
    <row r="32" spans="1:5" x14ac:dyDescent="0.25">
      <c r="A32" s="278"/>
      <c r="B32" s="26" t="s">
        <v>210</v>
      </c>
      <c r="C32" s="188">
        <v>0</v>
      </c>
      <c r="D32" s="188">
        <v>0</v>
      </c>
      <c r="E32" s="188">
        <v>0</v>
      </c>
    </row>
    <row r="33" spans="1:5" x14ac:dyDescent="0.25">
      <c r="A33" s="278"/>
      <c r="B33" s="26" t="s">
        <v>211</v>
      </c>
      <c r="C33" s="188">
        <v>0</v>
      </c>
      <c r="D33" s="188">
        <v>0</v>
      </c>
      <c r="E33" s="188">
        <v>0</v>
      </c>
    </row>
    <row r="34" spans="1:5" x14ac:dyDescent="0.25">
      <c r="A34" s="132"/>
      <c r="B34" s="25"/>
      <c r="C34" s="24"/>
      <c r="D34" s="24"/>
      <c r="E34" s="24"/>
    </row>
    <row r="35" spans="1:5" x14ac:dyDescent="0.25">
      <c r="A35" s="132"/>
      <c r="B35" s="25" t="s">
        <v>212</v>
      </c>
      <c r="C35" s="190">
        <f>C26+C31</f>
        <v>0</v>
      </c>
      <c r="D35" s="190">
        <f>D26+D31</f>
        <v>251889.33000000007</v>
      </c>
      <c r="E35" s="190">
        <f>E26+E31</f>
        <v>251889.33000000007</v>
      </c>
    </row>
    <row r="36" spans="1:5" ht="15.75" thickBot="1" x14ac:dyDescent="0.3">
      <c r="A36" s="31"/>
      <c r="B36" s="28"/>
      <c r="C36" s="28"/>
      <c r="D36" s="28"/>
      <c r="E36" s="28"/>
    </row>
    <row r="37" spans="1:5" ht="15.75" thickBot="1" x14ac:dyDescent="0.3"/>
    <row r="38" spans="1:5" x14ac:dyDescent="0.25">
      <c r="A38" s="272" t="s">
        <v>206</v>
      </c>
      <c r="B38" s="273"/>
      <c r="C38" s="249" t="s">
        <v>222</v>
      </c>
      <c r="D38" s="257" t="s">
        <v>191</v>
      </c>
      <c r="E38" s="120" t="s">
        <v>192</v>
      </c>
    </row>
    <row r="39" spans="1:5" ht="15.75" thickBot="1" x14ac:dyDescent="0.3">
      <c r="A39" s="274"/>
      <c r="B39" s="275"/>
      <c r="C39" s="250"/>
      <c r="D39" s="259"/>
      <c r="E39" s="133" t="s">
        <v>208</v>
      </c>
    </row>
    <row r="40" spans="1:5" x14ac:dyDescent="0.25">
      <c r="A40" s="129"/>
      <c r="B40" s="33"/>
      <c r="C40" s="33"/>
      <c r="D40" s="33"/>
      <c r="E40" s="33"/>
    </row>
    <row r="41" spans="1:5" x14ac:dyDescent="0.25">
      <c r="A41" s="128"/>
      <c r="B41" s="131" t="s">
        <v>215</v>
      </c>
      <c r="C41" s="192">
        <f>C42+C43</f>
        <v>0</v>
      </c>
      <c r="D41" s="192">
        <f t="shared" ref="D41:E41" si="6">D42+D43</f>
        <v>0</v>
      </c>
      <c r="E41" s="192">
        <f t="shared" si="6"/>
        <v>0</v>
      </c>
    </row>
    <row r="42" spans="1:5" x14ac:dyDescent="0.25">
      <c r="A42" s="279"/>
      <c r="B42" s="35" t="s">
        <v>216</v>
      </c>
      <c r="C42" s="191">
        <v>0</v>
      </c>
      <c r="D42" s="191">
        <v>0</v>
      </c>
      <c r="E42" s="191">
        <v>0</v>
      </c>
    </row>
    <row r="43" spans="1:5" x14ac:dyDescent="0.25">
      <c r="A43" s="279"/>
      <c r="B43" s="35" t="s">
        <v>217</v>
      </c>
      <c r="C43" s="191">
        <v>0</v>
      </c>
      <c r="D43" s="191">
        <v>0</v>
      </c>
      <c r="E43" s="191">
        <v>0</v>
      </c>
    </row>
    <row r="44" spans="1:5" x14ac:dyDescent="0.25">
      <c r="A44" s="280"/>
      <c r="B44" s="131" t="s">
        <v>218</v>
      </c>
      <c r="C44" s="193">
        <f>C45+C46</f>
        <v>0</v>
      </c>
      <c r="D44" s="193">
        <f t="shared" ref="D44:E44" si="7">D45+D46</f>
        <v>0</v>
      </c>
      <c r="E44" s="193">
        <f t="shared" si="7"/>
        <v>0</v>
      </c>
    </row>
    <row r="45" spans="1:5" x14ac:dyDescent="0.25">
      <c r="A45" s="280"/>
      <c r="B45" s="35" t="s">
        <v>219</v>
      </c>
      <c r="C45" s="191">
        <v>0</v>
      </c>
      <c r="D45" s="191">
        <v>0</v>
      </c>
      <c r="E45" s="191">
        <v>0</v>
      </c>
    </row>
    <row r="46" spans="1:5" x14ac:dyDescent="0.25">
      <c r="A46" s="280"/>
      <c r="B46" s="35" t="s">
        <v>220</v>
      </c>
      <c r="C46" s="191">
        <v>0</v>
      </c>
      <c r="D46" s="191">
        <v>0</v>
      </c>
      <c r="E46" s="191">
        <v>0</v>
      </c>
    </row>
    <row r="47" spans="1:5" x14ac:dyDescent="0.25">
      <c r="A47" s="128"/>
      <c r="B47" s="131"/>
      <c r="C47" s="33"/>
      <c r="D47" s="33"/>
      <c r="E47" s="33"/>
    </row>
    <row r="48" spans="1:5" x14ac:dyDescent="0.25">
      <c r="A48" s="280"/>
      <c r="B48" s="286" t="s">
        <v>221</v>
      </c>
      <c r="C48" s="288"/>
      <c r="D48" s="288"/>
      <c r="E48" s="288"/>
    </row>
    <row r="49" spans="1:6" ht="15.75" thickBot="1" x14ac:dyDescent="0.3">
      <c r="A49" s="285"/>
      <c r="B49" s="287"/>
      <c r="C49" s="289"/>
      <c r="D49" s="289"/>
      <c r="E49" s="289"/>
    </row>
    <row r="50" spans="1:6" ht="15.75" thickBot="1" x14ac:dyDescent="0.3"/>
    <row r="51" spans="1:6" x14ac:dyDescent="0.25">
      <c r="A51" s="272" t="s">
        <v>206</v>
      </c>
      <c r="B51" s="273"/>
      <c r="C51" s="120" t="s">
        <v>189</v>
      </c>
      <c r="D51" s="257" t="s">
        <v>191</v>
      </c>
      <c r="E51" s="120" t="s">
        <v>192</v>
      </c>
    </row>
    <row r="52" spans="1:6" ht="15.75" thickBot="1" x14ac:dyDescent="0.3">
      <c r="A52" s="274"/>
      <c r="B52" s="275"/>
      <c r="C52" s="133" t="s">
        <v>207</v>
      </c>
      <c r="D52" s="259"/>
      <c r="E52" s="133" t="s">
        <v>208</v>
      </c>
    </row>
    <row r="53" spans="1:6" x14ac:dyDescent="0.25">
      <c r="A53" s="281"/>
      <c r="B53" s="282"/>
      <c r="C53" s="33"/>
      <c r="D53" s="33"/>
      <c r="E53" s="33"/>
    </row>
    <row r="54" spans="1:6" x14ac:dyDescent="0.25">
      <c r="A54" s="279"/>
      <c r="B54" s="283" t="s">
        <v>223</v>
      </c>
      <c r="C54" s="284">
        <f>C10</f>
        <v>19961128</v>
      </c>
      <c r="D54" s="284">
        <f>D10</f>
        <v>1475253.23</v>
      </c>
      <c r="E54" s="284">
        <f>E10</f>
        <v>1475253.23</v>
      </c>
    </row>
    <row r="55" spans="1:6" x14ac:dyDescent="0.25">
      <c r="A55" s="279"/>
      <c r="B55" s="283"/>
      <c r="C55" s="284"/>
      <c r="D55" s="284"/>
      <c r="E55" s="284"/>
    </row>
    <row r="56" spans="1:6" x14ac:dyDescent="0.25">
      <c r="A56" s="279"/>
      <c r="B56" s="36" t="s">
        <v>224</v>
      </c>
      <c r="C56" s="195">
        <f>C57-C58</f>
        <v>0</v>
      </c>
      <c r="D56" s="195">
        <f>D57-D58</f>
        <v>0</v>
      </c>
      <c r="E56" s="195">
        <f>E57-E58</f>
        <v>0</v>
      </c>
    </row>
    <row r="57" spans="1:6" x14ac:dyDescent="0.25">
      <c r="A57" s="279"/>
      <c r="B57" s="35" t="s">
        <v>216</v>
      </c>
      <c r="C57" s="191">
        <v>0</v>
      </c>
      <c r="D57" s="191">
        <v>0</v>
      </c>
      <c r="E57" s="191">
        <v>0</v>
      </c>
    </row>
    <row r="58" spans="1:6" x14ac:dyDescent="0.25">
      <c r="A58" s="279"/>
      <c r="B58" s="35" t="s">
        <v>219</v>
      </c>
      <c r="C58" s="191">
        <v>0</v>
      </c>
      <c r="D58" s="191">
        <v>0</v>
      </c>
      <c r="E58" s="191">
        <v>0</v>
      </c>
    </row>
    <row r="59" spans="1:6" x14ac:dyDescent="0.25">
      <c r="A59" s="279"/>
      <c r="B59" s="130"/>
      <c r="C59" s="178"/>
      <c r="D59" s="178"/>
      <c r="E59" s="178"/>
    </row>
    <row r="60" spans="1:6" x14ac:dyDescent="0.25">
      <c r="A60" s="129"/>
      <c r="B60" s="130" t="s">
        <v>198</v>
      </c>
      <c r="C60" s="194">
        <f>C15</f>
        <v>19961128</v>
      </c>
      <c r="D60" s="194">
        <f t="shared" ref="D60:E60" si="8">D15</f>
        <v>1223363.8999999999</v>
      </c>
      <c r="E60" s="194">
        <f t="shared" si="8"/>
        <v>1223363.8999999999</v>
      </c>
    </row>
    <row r="61" spans="1:6" x14ac:dyDescent="0.25">
      <c r="A61" s="129"/>
      <c r="B61" s="130"/>
      <c r="C61" s="33"/>
      <c r="D61" s="33"/>
      <c r="E61" s="33"/>
    </row>
    <row r="62" spans="1:6" x14ac:dyDescent="0.25">
      <c r="A62" s="129"/>
      <c r="B62" s="130" t="s">
        <v>201</v>
      </c>
      <c r="C62" s="196">
        <f>C19</f>
        <v>0</v>
      </c>
      <c r="D62" s="191">
        <f t="shared" ref="D62:E62" si="9">D19</f>
        <v>0</v>
      </c>
      <c r="E62" s="191">
        <f t="shared" si="9"/>
        <v>0</v>
      </c>
      <c r="F62" s="146"/>
    </row>
    <row r="63" spans="1:6" x14ac:dyDescent="0.25">
      <c r="A63" s="129"/>
      <c r="B63" s="130"/>
      <c r="C63" s="33"/>
      <c r="D63" s="33"/>
      <c r="E63" s="33"/>
    </row>
    <row r="64" spans="1:6" x14ac:dyDescent="0.25">
      <c r="A64" s="280"/>
      <c r="B64" s="37" t="s">
        <v>225</v>
      </c>
      <c r="C64" s="197">
        <f>C54+C56-C60+C62</f>
        <v>0</v>
      </c>
      <c r="D64" s="197">
        <f t="shared" ref="D64:E64" si="10">D54+D56-D60+D62</f>
        <v>251889.33000000007</v>
      </c>
      <c r="E64" s="197">
        <f t="shared" si="10"/>
        <v>251889.33000000007</v>
      </c>
    </row>
    <row r="65" spans="1:5" x14ac:dyDescent="0.25">
      <c r="A65" s="280"/>
      <c r="B65" s="37"/>
      <c r="C65" s="181"/>
      <c r="D65" s="181"/>
      <c r="E65" s="181"/>
    </row>
    <row r="66" spans="1:5" x14ac:dyDescent="0.25">
      <c r="A66" s="280"/>
      <c r="B66" s="37" t="s">
        <v>226</v>
      </c>
      <c r="C66" s="181"/>
      <c r="D66" s="181"/>
      <c r="E66" s="181"/>
    </row>
    <row r="67" spans="1:5" ht="15.75" thickBot="1" x14ac:dyDescent="0.3">
      <c r="A67" s="285"/>
      <c r="B67" s="38"/>
      <c r="C67" s="182"/>
      <c r="D67" s="182"/>
      <c r="E67" s="182"/>
    </row>
    <row r="68" spans="1:5" ht="15.75" thickBot="1" x14ac:dyDescent="0.3"/>
    <row r="69" spans="1:5" x14ac:dyDescent="0.25">
      <c r="A69" s="272" t="s">
        <v>206</v>
      </c>
      <c r="B69" s="273"/>
      <c r="C69" s="257" t="s">
        <v>214</v>
      </c>
      <c r="D69" s="257" t="s">
        <v>191</v>
      </c>
      <c r="E69" s="120" t="s">
        <v>192</v>
      </c>
    </row>
    <row r="70" spans="1:5" ht="15.75" thickBot="1" x14ac:dyDescent="0.3">
      <c r="A70" s="274"/>
      <c r="B70" s="275"/>
      <c r="C70" s="259"/>
      <c r="D70" s="259"/>
      <c r="E70" s="133" t="s">
        <v>208</v>
      </c>
    </row>
    <row r="71" spans="1:5" x14ac:dyDescent="0.25">
      <c r="A71" s="281"/>
      <c r="B71" s="282"/>
      <c r="C71" s="33"/>
      <c r="D71" s="33"/>
      <c r="E71" s="33"/>
    </row>
    <row r="72" spans="1:5" x14ac:dyDescent="0.25">
      <c r="A72" s="279"/>
      <c r="B72" s="283" t="s">
        <v>196</v>
      </c>
      <c r="C72" s="290">
        <f>C11</f>
        <v>0</v>
      </c>
      <c r="D72" s="290">
        <f>D11</f>
        <v>0</v>
      </c>
      <c r="E72" s="290">
        <f>E11</f>
        <v>0</v>
      </c>
    </row>
    <row r="73" spans="1:5" x14ac:dyDescent="0.25">
      <c r="A73" s="279"/>
      <c r="B73" s="283"/>
      <c r="C73" s="291"/>
      <c r="D73" s="291"/>
      <c r="E73" s="291"/>
    </row>
    <row r="74" spans="1:5" x14ac:dyDescent="0.25">
      <c r="A74" s="279"/>
      <c r="B74" s="130" t="s">
        <v>227</v>
      </c>
      <c r="C74" s="191">
        <f>C75-C76</f>
        <v>0</v>
      </c>
      <c r="D74" s="191">
        <f t="shared" ref="D74:E74" si="11">D75-D76</f>
        <v>0</v>
      </c>
      <c r="E74" s="191">
        <f t="shared" si="11"/>
        <v>0</v>
      </c>
    </row>
    <row r="75" spans="1:5" x14ac:dyDescent="0.25">
      <c r="A75" s="279"/>
      <c r="B75" s="35" t="s">
        <v>217</v>
      </c>
      <c r="C75" s="191">
        <v>0</v>
      </c>
      <c r="D75" s="191">
        <v>0</v>
      </c>
      <c r="E75" s="191">
        <v>0</v>
      </c>
    </row>
    <row r="76" spans="1:5" x14ac:dyDescent="0.25">
      <c r="A76" s="279"/>
      <c r="B76" s="35" t="s">
        <v>220</v>
      </c>
      <c r="C76" s="191">
        <v>0</v>
      </c>
      <c r="D76" s="191">
        <v>0</v>
      </c>
      <c r="E76" s="191">
        <v>0</v>
      </c>
    </row>
    <row r="77" spans="1:5" x14ac:dyDescent="0.25">
      <c r="A77" s="279"/>
      <c r="B77" s="130"/>
      <c r="C77" s="178"/>
      <c r="D77" s="178"/>
      <c r="E77" s="178"/>
    </row>
    <row r="78" spans="1:5" x14ac:dyDescent="0.25">
      <c r="A78" s="129"/>
      <c r="B78" s="130" t="s">
        <v>228</v>
      </c>
      <c r="C78" s="194">
        <f>C16</f>
        <v>0</v>
      </c>
      <c r="D78" s="194">
        <f t="shared" ref="D78:E78" si="12">D16</f>
        <v>0</v>
      </c>
      <c r="E78" s="194">
        <f t="shared" si="12"/>
        <v>0</v>
      </c>
    </row>
    <row r="79" spans="1:5" x14ac:dyDescent="0.25">
      <c r="A79" s="129"/>
      <c r="B79" s="130"/>
      <c r="C79" s="33"/>
      <c r="D79" s="33"/>
      <c r="E79" s="33"/>
    </row>
    <row r="80" spans="1:5" x14ac:dyDescent="0.25">
      <c r="A80" s="129"/>
      <c r="B80" s="130" t="s">
        <v>202</v>
      </c>
      <c r="C80" s="196">
        <f>C20</f>
        <v>0</v>
      </c>
      <c r="D80" s="191">
        <f t="shared" ref="D80:E80" si="13">D20</f>
        <v>0</v>
      </c>
      <c r="E80" s="191">
        <f t="shared" si="13"/>
        <v>0</v>
      </c>
    </row>
    <row r="81" spans="1:5" x14ac:dyDescent="0.25">
      <c r="A81" s="129"/>
      <c r="B81" s="130"/>
      <c r="C81" s="33"/>
      <c r="D81" s="33"/>
      <c r="E81" s="33"/>
    </row>
    <row r="82" spans="1:5" x14ac:dyDescent="0.25">
      <c r="A82" s="179"/>
      <c r="B82" s="37" t="s">
        <v>229</v>
      </c>
      <c r="C82" s="198">
        <f>C72+C74-C78+C80</f>
        <v>0</v>
      </c>
      <c r="D82" s="198">
        <f t="shared" ref="D82:E82" si="14">D72+D74-D78+D80</f>
        <v>0</v>
      </c>
      <c r="E82" s="198">
        <f t="shared" si="14"/>
        <v>0</v>
      </c>
    </row>
    <row r="83" spans="1:5" x14ac:dyDescent="0.25">
      <c r="A83" s="179"/>
      <c r="B83" s="37"/>
      <c r="C83" s="181"/>
      <c r="D83" s="181"/>
      <c r="E83" s="181"/>
    </row>
    <row r="84" spans="1:5" x14ac:dyDescent="0.25">
      <c r="A84" s="179"/>
      <c r="B84" s="37" t="s">
        <v>230</v>
      </c>
      <c r="C84" s="198">
        <f>C82-C74</f>
        <v>0</v>
      </c>
      <c r="D84" s="198">
        <f t="shared" ref="D84:E84" si="15">D82-D74</f>
        <v>0</v>
      </c>
      <c r="E84" s="198">
        <f t="shared" si="15"/>
        <v>0</v>
      </c>
    </row>
    <row r="85" spans="1:5" ht="15.75" thickBot="1" x14ac:dyDescent="0.3">
      <c r="A85" s="180"/>
      <c r="B85" s="38"/>
      <c r="C85" s="182"/>
      <c r="D85" s="182"/>
      <c r="E85" s="182"/>
    </row>
    <row r="92" spans="1:5" x14ac:dyDescent="0.25">
      <c r="A92" t="s">
        <v>565</v>
      </c>
      <c r="C92" s="117"/>
      <c r="D92" s="117"/>
      <c r="E92" s="117"/>
    </row>
    <row r="93" spans="1:5" x14ac:dyDescent="0.25">
      <c r="A93" s="260" t="s">
        <v>579</v>
      </c>
      <c r="B93" s="260"/>
      <c r="D93" s="139" t="s">
        <v>570</v>
      </c>
    </row>
    <row r="94" spans="1:5" x14ac:dyDescent="0.25">
      <c r="A94" s="260" t="s">
        <v>580</v>
      </c>
      <c r="B94" s="260"/>
      <c r="D94" s="139" t="s">
        <v>563</v>
      </c>
    </row>
  </sheetData>
  <mergeCells count="42">
    <mergeCell ref="A74:A77"/>
    <mergeCell ref="A72:A73"/>
    <mergeCell ref="B72:B73"/>
    <mergeCell ref="C72:C73"/>
    <mergeCell ref="D72:D73"/>
    <mergeCell ref="E72:E73"/>
    <mergeCell ref="E48:E49"/>
    <mergeCell ref="A69:B70"/>
    <mergeCell ref="C69:C70"/>
    <mergeCell ref="D69:D70"/>
    <mergeCell ref="A71:B71"/>
    <mergeCell ref="E54:E55"/>
    <mergeCell ref="A56:A59"/>
    <mergeCell ref="A64:A67"/>
    <mergeCell ref="A44:A46"/>
    <mergeCell ref="A51:B52"/>
    <mergeCell ref="D51:D52"/>
    <mergeCell ref="A53:B53"/>
    <mergeCell ref="A54:A55"/>
    <mergeCell ref="B54:B55"/>
    <mergeCell ref="C54:C55"/>
    <mergeCell ref="D54:D55"/>
    <mergeCell ref="A48:A49"/>
    <mergeCell ref="B48:B49"/>
    <mergeCell ref="C48:C49"/>
    <mergeCell ref="D48:D4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8:B39"/>
    <mergeCell ref="C38:C39"/>
    <mergeCell ref="D38:D39"/>
    <mergeCell ref="A42:A4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sqref="A1:I1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4.140625" bestFit="1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63" t="s">
        <v>562</v>
      </c>
      <c r="B1" s="264"/>
      <c r="C1" s="264"/>
      <c r="D1" s="264"/>
      <c r="E1" s="264"/>
      <c r="F1" s="264"/>
      <c r="G1" s="264"/>
      <c r="H1" s="264"/>
      <c r="I1" s="265"/>
    </row>
    <row r="2" spans="1:9" x14ac:dyDescent="0.25">
      <c r="A2" s="266" t="s">
        <v>231</v>
      </c>
      <c r="B2" s="267"/>
      <c r="C2" s="267"/>
      <c r="D2" s="267"/>
      <c r="E2" s="267"/>
      <c r="F2" s="267"/>
      <c r="G2" s="267"/>
      <c r="H2" s="267"/>
      <c r="I2" s="268"/>
    </row>
    <row r="3" spans="1:9" x14ac:dyDescent="0.25">
      <c r="A3" s="295" t="s">
        <v>591</v>
      </c>
      <c r="B3" s="296"/>
      <c r="C3" s="296"/>
      <c r="D3" s="296"/>
      <c r="E3" s="296"/>
      <c r="F3" s="296"/>
      <c r="G3" s="296"/>
      <c r="H3" s="296"/>
      <c r="I3" s="297"/>
    </row>
    <row r="4" spans="1:9" ht="15.75" thickBot="1" x14ac:dyDescent="0.3">
      <c r="A4" s="269" t="s">
        <v>1</v>
      </c>
      <c r="B4" s="270"/>
      <c r="C4" s="270"/>
      <c r="D4" s="270"/>
      <c r="E4" s="270"/>
      <c r="F4" s="270"/>
      <c r="G4" s="270"/>
      <c r="H4" s="270"/>
      <c r="I4" s="271"/>
    </row>
    <row r="5" spans="1:9" ht="15.75" thickBot="1" x14ac:dyDescent="0.3">
      <c r="A5" s="263"/>
      <c r="B5" s="264"/>
      <c r="C5" s="265"/>
      <c r="D5" s="298" t="s">
        <v>232</v>
      </c>
      <c r="E5" s="299"/>
      <c r="F5" s="299"/>
      <c r="G5" s="299"/>
      <c r="H5" s="300"/>
      <c r="I5" s="257" t="s">
        <v>233</v>
      </c>
    </row>
    <row r="6" spans="1:9" x14ac:dyDescent="0.25">
      <c r="A6" s="266" t="s">
        <v>206</v>
      </c>
      <c r="B6" s="267"/>
      <c r="C6" s="268"/>
      <c r="D6" s="257" t="s">
        <v>235</v>
      </c>
      <c r="E6" s="249" t="s">
        <v>236</v>
      </c>
      <c r="F6" s="257" t="s">
        <v>237</v>
      </c>
      <c r="G6" s="257" t="s">
        <v>191</v>
      </c>
      <c r="H6" s="257" t="s">
        <v>238</v>
      </c>
      <c r="I6" s="258"/>
    </row>
    <row r="7" spans="1:9" ht="15.75" thickBot="1" x14ac:dyDescent="0.3">
      <c r="A7" s="269" t="s">
        <v>234</v>
      </c>
      <c r="B7" s="270"/>
      <c r="C7" s="271"/>
      <c r="D7" s="259"/>
      <c r="E7" s="250"/>
      <c r="F7" s="259"/>
      <c r="G7" s="259"/>
      <c r="H7" s="259"/>
      <c r="I7" s="259"/>
    </row>
    <row r="8" spans="1:9" x14ac:dyDescent="0.25">
      <c r="A8" s="294" t="s">
        <v>239</v>
      </c>
      <c r="B8" s="294"/>
      <c r="C8" s="294"/>
      <c r="D8" s="40"/>
      <c r="E8" s="40"/>
      <c r="F8" s="40"/>
      <c r="G8" s="40"/>
      <c r="H8" s="40"/>
      <c r="I8" s="40"/>
    </row>
    <row r="9" spans="1:9" x14ac:dyDescent="0.25">
      <c r="A9" s="46" t="s">
        <v>240</v>
      </c>
      <c r="B9" s="15"/>
      <c r="C9" s="46"/>
      <c r="D9" s="40"/>
      <c r="E9" s="40"/>
      <c r="F9" s="40"/>
      <c r="G9" s="40"/>
      <c r="H9" s="40"/>
      <c r="I9" s="40"/>
    </row>
    <row r="10" spans="1:9" x14ac:dyDescent="0.25">
      <c r="A10" s="46" t="s">
        <v>241</v>
      </c>
      <c r="B10" s="15"/>
      <c r="C10" s="46"/>
      <c r="D10" s="40"/>
      <c r="E10" s="40"/>
      <c r="F10" s="40"/>
      <c r="G10" s="40"/>
      <c r="H10" s="40"/>
      <c r="I10" s="40"/>
    </row>
    <row r="11" spans="1:9" x14ac:dyDescent="0.25">
      <c r="A11" s="46" t="s">
        <v>242</v>
      </c>
      <c r="B11" s="15"/>
      <c r="C11" s="46"/>
      <c r="D11" s="40"/>
      <c r="E11" s="40"/>
      <c r="F11" s="40"/>
      <c r="G11" s="40"/>
      <c r="H11" s="40"/>
      <c r="I11" s="40"/>
    </row>
    <row r="12" spans="1:9" x14ac:dyDescent="0.25">
      <c r="A12" s="46" t="s">
        <v>243</v>
      </c>
      <c r="B12" s="15"/>
      <c r="C12" s="46"/>
      <c r="D12" s="40"/>
      <c r="E12" s="40"/>
      <c r="F12" s="40"/>
      <c r="G12" s="40"/>
      <c r="H12" s="40"/>
      <c r="I12" s="40"/>
    </row>
    <row r="13" spans="1:9" x14ac:dyDescent="0.25">
      <c r="A13" s="46" t="s">
        <v>244</v>
      </c>
      <c r="B13" s="15"/>
      <c r="C13" s="46"/>
      <c r="D13" s="199">
        <v>0</v>
      </c>
      <c r="E13" s="199">
        <v>546.17999999999995</v>
      </c>
      <c r="F13" s="199">
        <f>+D13+E13</f>
        <v>546.17999999999995</v>
      </c>
      <c r="G13" s="199">
        <f>F13</f>
        <v>546.17999999999995</v>
      </c>
      <c r="H13" s="199">
        <f>G13</f>
        <v>546.17999999999995</v>
      </c>
      <c r="I13" s="199">
        <f>H13-D13</f>
        <v>546.17999999999995</v>
      </c>
    </row>
    <row r="14" spans="1:9" x14ac:dyDescent="0.25">
      <c r="A14" s="46" t="s">
        <v>245</v>
      </c>
      <c r="B14" s="15"/>
      <c r="C14" s="46"/>
      <c r="D14" s="40"/>
      <c r="E14" s="40"/>
      <c r="F14" s="40"/>
      <c r="G14" s="40"/>
      <c r="H14" s="40"/>
      <c r="I14" s="40"/>
    </row>
    <row r="15" spans="1:9" x14ac:dyDescent="0.25">
      <c r="A15" s="46" t="s">
        <v>246</v>
      </c>
      <c r="B15" s="15"/>
      <c r="C15" s="46"/>
      <c r="D15" s="199">
        <v>12522545</v>
      </c>
      <c r="E15" s="199">
        <v>-60880.95</v>
      </c>
      <c r="F15" s="199">
        <f>D15+E15</f>
        <v>12461664.050000001</v>
      </c>
      <c r="G15" s="199">
        <v>936858.05</v>
      </c>
      <c r="H15" s="199">
        <v>936858.05</v>
      </c>
      <c r="I15" s="199">
        <f>H15-D15</f>
        <v>-11585686.949999999</v>
      </c>
    </row>
    <row r="16" spans="1:9" x14ac:dyDescent="0.25">
      <c r="A16" s="46" t="s">
        <v>247</v>
      </c>
      <c r="B16" s="15"/>
      <c r="C16" s="46"/>
      <c r="D16" s="293"/>
      <c r="E16" s="292"/>
      <c r="F16" s="292"/>
      <c r="G16" s="292"/>
      <c r="H16" s="292"/>
      <c r="I16" s="292"/>
    </row>
    <row r="17" spans="1:11" x14ac:dyDescent="0.25">
      <c r="A17" s="46" t="s">
        <v>248</v>
      </c>
      <c r="B17" s="15"/>
      <c r="C17" s="46"/>
      <c r="D17" s="293"/>
      <c r="E17" s="292"/>
      <c r="F17" s="292"/>
      <c r="G17" s="292"/>
      <c r="H17" s="292"/>
      <c r="I17" s="292"/>
    </row>
    <row r="18" spans="1:11" x14ac:dyDescent="0.25">
      <c r="A18" s="45" t="s">
        <v>249</v>
      </c>
      <c r="B18" s="41"/>
      <c r="D18" s="40"/>
      <c r="E18" s="40"/>
      <c r="F18" s="40"/>
      <c r="G18" s="40"/>
      <c r="H18" s="40"/>
      <c r="I18" s="40"/>
    </row>
    <row r="19" spans="1:11" x14ac:dyDescent="0.25">
      <c r="A19" s="45" t="s">
        <v>250</v>
      </c>
      <c r="B19" s="41"/>
      <c r="D19" s="40"/>
      <c r="E19" s="40"/>
      <c r="F19" s="40"/>
      <c r="G19" s="40"/>
      <c r="H19" s="40"/>
      <c r="I19" s="40"/>
    </row>
    <row r="20" spans="1:11" x14ac:dyDescent="0.25">
      <c r="A20" s="45" t="s">
        <v>251</v>
      </c>
      <c r="B20" s="41"/>
      <c r="D20" s="40"/>
      <c r="E20" s="40"/>
      <c r="F20" s="40"/>
      <c r="G20" s="40"/>
      <c r="H20" s="40"/>
      <c r="I20" s="40"/>
    </row>
    <row r="21" spans="1:11" x14ac:dyDescent="0.25">
      <c r="A21" s="45" t="s">
        <v>252</v>
      </c>
      <c r="B21" s="41"/>
      <c r="D21" s="40"/>
      <c r="E21" s="40"/>
      <c r="F21" s="40"/>
      <c r="G21" s="40"/>
      <c r="H21" s="40"/>
      <c r="I21" s="40"/>
    </row>
    <row r="22" spans="1:11" x14ac:dyDescent="0.25">
      <c r="A22" s="45" t="s">
        <v>253</v>
      </c>
      <c r="B22" s="41"/>
      <c r="D22" s="40"/>
      <c r="E22" s="40"/>
      <c r="F22" s="40"/>
      <c r="G22" s="40"/>
      <c r="H22" s="40"/>
      <c r="I22" s="40"/>
    </row>
    <row r="23" spans="1:11" x14ac:dyDescent="0.25">
      <c r="A23" s="45" t="s">
        <v>254</v>
      </c>
      <c r="B23" s="41"/>
      <c r="D23" s="40"/>
      <c r="E23" s="40"/>
      <c r="F23" s="40"/>
      <c r="G23" s="40"/>
      <c r="H23" s="40"/>
      <c r="I23" s="40"/>
    </row>
    <row r="24" spans="1:11" x14ac:dyDescent="0.25">
      <c r="A24" s="45" t="s">
        <v>255</v>
      </c>
      <c r="B24" s="41"/>
      <c r="D24" s="40"/>
      <c r="E24" s="40"/>
      <c r="F24" s="40"/>
      <c r="G24" s="40"/>
      <c r="H24" s="40"/>
      <c r="I24" s="40"/>
    </row>
    <row r="25" spans="1:11" x14ac:dyDescent="0.25">
      <c r="A25" s="45" t="s">
        <v>256</v>
      </c>
      <c r="B25" s="41"/>
      <c r="D25" s="40"/>
      <c r="E25" s="40"/>
      <c r="F25" s="40"/>
      <c r="G25" s="40"/>
      <c r="H25" s="40"/>
      <c r="I25" s="40"/>
      <c r="K25" t="s">
        <v>567</v>
      </c>
    </row>
    <row r="26" spans="1:11" x14ac:dyDescent="0.25">
      <c r="A26" s="45" t="s">
        <v>257</v>
      </c>
      <c r="B26" s="41"/>
      <c r="D26" s="40"/>
      <c r="E26" s="40"/>
      <c r="F26" s="40"/>
      <c r="G26" s="40"/>
      <c r="H26" s="40"/>
      <c r="I26" s="40"/>
    </row>
    <row r="27" spans="1:11" x14ac:dyDescent="0.25">
      <c r="A27" s="45" t="s">
        <v>258</v>
      </c>
      <c r="B27" s="41"/>
      <c r="D27" s="40"/>
      <c r="E27" s="40"/>
      <c r="F27" s="40"/>
      <c r="G27" s="40"/>
      <c r="H27" s="40"/>
      <c r="I27" s="40"/>
    </row>
    <row r="28" spans="1:11" x14ac:dyDescent="0.25">
      <c r="A28" s="45" t="s">
        <v>259</v>
      </c>
      <c r="B28" s="41"/>
      <c r="D28" s="40"/>
      <c r="E28" s="40"/>
      <c r="F28" s="40"/>
      <c r="G28" s="40"/>
      <c r="H28" s="40"/>
      <c r="I28" s="40"/>
    </row>
    <row r="29" spans="1:11" x14ac:dyDescent="0.25">
      <c r="A29" s="46" t="s">
        <v>260</v>
      </c>
      <c r="B29" s="46"/>
      <c r="D29" s="40"/>
      <c r="E29" s="40"/>
      <c r="F29" s="40"/>
      <c r="G29" s="40"/>
      <c r="H29" s="40"/>
      <c r="I29" s="40"/>
    </row>
    <row r="30" spans="1:11" x14ac:dyDescent="0.25">
      <c r="A30" s="45" t="s">
        <v>261</v>
      </c>
      <c r="B30" s="41"/>
      <c r="D30" s="40"/>
      <c r="E30" s="40"/>
      <c r="F30" s="40"/>
      <c r="G30" s="40"/>
      <c r="H30" s="40"/>
      <c r="I30" s="40"/>
    </row>
    <row r="31" spans="1:11" x14ac:dyDescent="0.25">
      <c r="A31" s="45" t="s">
        <v>262</v>
      </c>
      <c r="B31" s="41"/>
      <c r="D31" s="40"/>
      <c r="E31" s="40"/>
      <c r="F31" s="40"/>
      <c r="G31" s="40"/>
      <c r="H31" s="40"/>
      <c r="I31" s="40"/>
    </row>
    <row r="32" spans="1:11" x14ac:dyDescent="0.25">
      <c r="A32" s="45" t="s">
        <v>263</v>
      </c>
      <c r="B32" s="41"/>
      <c r="D32" s="40"/>
      <c r="E32" s="40"/>
      <c r="F32" s="40"/>
      <c r="G32" s="40"/>
      <c r="H32" s="40"/>
      <c r="I32" s="40"/>
    </row>
    <row r="33" spans="1:9" x14ac:dyDescent="0.25">
      <c r="A33" s="45" t="s">
        <v>264</v>
      </c>
      <c r="B33" s="41"/>
      <c r="D33" s="40"/>
      <c r="E33" s="40"/>
      <c r="F33" s="40"/>
      <c r="G33" s="40"/>
      <c r="H33" s="40"/>
      <c r="I33" s="40"/>
    </row>
    <row r="34" spans="1:9" x14ac:dyDescent="0.25">
      <c r="A34" s="45" t="s">
        <v>265</v>
      </c>
      <c r="B34" s="41"/>
      <c r="D34" s="40"/>
      <c r="E34" s="40"/>
      <c r="F34" s="40"/>
      <c r="G34" s="40"/>
      <c r="H34" s="40"/>
      <c r="I34" s="40"/>
    </row>
    <row r="35" spans="1:9" ht="15.75" thickBot="1" x14ac:dyDescent="0.3">
      <c r="A35" s="46" t="s">
        <v>266</v>
      </c>
      <c r="B35" s="46">
        <v>1</v>
      </c>
      <c r="D35" s="200">
        <v>7438583</v>
      </c>
      <c r="E35" s="200">
        <v>21033</v>
      </c>
      <c r="F35" s="200">
        <f>D35+E35</f>
        <v>7459616</v>
      </c>
      <c r="G35" s="200">
        <v>537849</v>
      </c>
      <c r="H35" s="200">
        <v>537849</v>
      </c>
      <c r="I35" s="200">
        <f>H35-D35</f>
        <v>-6900734</v>
      </c>
    </row>
    <row r="36" spans="1:9" x14ac:dyDescent="0.25">
      <c r="A36" s="46" t="s">
        <v>267</v>
      </c>
      <c r="C36" s="46"/>
      <c r="D36" s="49"/>
      <c r="E36" s="49"/>
      <c r="F36" s="49"/>
      <c r="G36" s="47"/>
      <c r="H36" s="47"/>
      <c r="I36" s="47"/>
    </row>
    <row r="37" spans="1:9" x14ac:dyDescent="0.25">
      <c r="A37" s="45" t="s">
        <v>268</v>
      </c>
      <c r="B37" s="41"/>
      <c r="C37" s="15"/>
      <c r="D37" s="40"/>
      <c r="E37" s="40"/>
      <c r="F37" s="40"/>
      <c r="G37" s="39"/>
      <c r="H37" s="39"/>
      <c r="I37" s="39"/>
    </row>
    <row r="38" spans="1:9" x14ac:dyDescent="0.25">
      <c r="A38" s="46" t="s">
        <v>269</v>
      </c>
      <c r="C38" s="46"/>
      <c r="D38" s="40"/>
      <c r="E38" s="40"/>
      <c r="F38" s="40"/>
      <c r="G38" s="39"/>
      <c r="H38" s="39"/>
      <c r="I38" s="39"/>
    </row>
    <row r="39" spans="1:9" x14ac:dyDescent="0.25">
      <c r="A39" s="45" t="s">
        <v>270</v>
      </c>
      <c r="B39" s="41"/>
      <c r="C39" s="15"/>
      <c r="D39" s="40"/>
      <c r="E39" s="40"/>
      <c r="F39" s="40"/>
      <c r="G39" s="39"/>
      <c r="H39" s="39"/>
      <c r="I39" s="39"/>
    </row>
    <row r="40" spans="1:9" x14ac:dyDescent="0.25">
      <c r="A40" s="45" t="s">
        <v>271</v>
      </c>
      <c r="B40" s="41"/>
      <c r="C40" s="15"/>
      <c r="D40" s="40"/>
      <c r="E40" s="40"/>
      <c r="F40" s="40"/>
      <c r="G40" s="39"/>
      <c r="H40" s="39"/>
      <c r="I40" s="39"/>
    </row>
    <row r="41" spans="1:9" x14ac:dyDescent="0.25">
      <c r="A41" s="34" t="s">
        <v>272</v>
      </c>
      <c r="B41" s="52"/>
      <c r="C41" s="52"/>
      <c r="D41" s="206">
        <f>D15+D35</f>
        <v>19961128</v>
      </c>
      <c r="E41" s="206">
        <f>E15+E35+E13</f>
        <v>-39301.769999999997</v>
      </c>
      <c r="F41" s="207">
        <f>D41+E41</f>
        <v>19921826.23</v>
      </c>
      <c r="G41" s="207">
        <f>G15+G35+G13</f>
        <v>1475253.23</v>
      </c>
      <c r="H41" s="207">
        <f>H15+H35+H13</f>
        <v>1475253.23</v>
      </c>
      <c r="I41" s="207">
        <f>H41-D41</f>
        <v>-18485874.77</v>
      </c>
    </row>
    <row r="42" spans="1:9" x14ac:dyDescent="0.25">
      <c r="A42" s="34" t="s">
        <v>273</v>
      </c>
      <c r="B42" s="52"/>
      <c r="C42" s="52"/>
      <c r="D42" s="33"/>
      <c r="E42" s="53"/>
      <c r="F42" s="53"/>
      <c r="G42" s="51"/>
      <c r="H42" s="51"/>
      <c r="I42" s="51"/>
    </row>
    <row r="43" spans="1:9" x14ac:dyDescent="0.25">
      <c r="A43" s="34" t="s">
        <v>274</v>
      </c>
      <c r="B43" s="52"/>
      <c r="C43" s="52"/>
      <c r="D43" s="201"/>
      <c r="E43" s="201"/>
      <c r="F43" s="201"/>
      <c r="G43" s="202"/>
      <c r="H43" s="202"/>
      <c r="I43" s="39"/>
    </row>
    <row r="44" spans="1:9" x14ac:dyDescent="0.25">
      <c r="A44" s="147" t="s">
        <v>275</v>
      </c>
      <c r="B44" s="52"/>
      <c r="C44" s="52"/>
      <c r="D44" s="40"/>
      <c r="E44" s="40"/>
      <c r="F44" s="40"/>
      <c r="G44" s="39"/>
      <c r="H44" s="39"/>
      <c r="I44" s="39"/>
    </row>
    <row r="45" spans="1:9" x14ac:dyDescent="0.25">
      <c r="A45" s="44" t="s">
        <v>276</v>
      </c>
      <c r="C45" s="46"/>
      <c r="D45" s="40"/>
      <c r="E45" s="40"/>
      <c r="F45" s="40"/>
      <c r="G45" s="39"/>
      <c r="H45" s="39"/>
      <c r="I45" s="39"/>
    </row>
    <row r="46" spans="1:9" x14ac:dyDescent="0.25">
      <c r="A46" s="45" t="s">
        <v>277</v>
      </c>
      <c r="B46" s="41"/>
      <c r="D46" s="40"/>
      <c r="E46" s="40"/>
      <c r="F46" s="40"/>
      <c r="G46" s="39"/>
      <c r="H46" s="39"/>
      <c r="I46" s="39"/>
    </row>
    <row r="47" spans="1:9" x14ac:dyDescent="0.25">
      <c r="A47" s="45" t="s">
        <v>278</v>
      </c>
      <c r="B47" s="41"/>
      <c r="D47" s="40"/>
      <c r="E47" s="40"/>
      <c r="F47" s="40"/>
      <c r="G47" s="39"/>
      <c r="H47" s="39"/>
      <c r="I47" s="39"/>
    </row>
    <row r="48" spans="1:9" x14ac:dyDescent="0.25">
      <c r="A48" s="45" t="s">
        <v>279</v>
      </c>
      <c r="B48" s="41"/>
      <c r="D48" s="40"/>
      <c r="E48" s="40"/>
      <c r="F48" s="40"/>
      <c r="G48" s="39"/>
      <c r="H48" s="39"/>
      <c r="I48" s="39"/>
    </row>
    <row r="49" spans="1:9" ht="30" x14ac:dyDescent="0.25">
      <c r="A49" s="11" t="s">
        <v>280</v>
      </c>
      <c r="B49" s="41"/>
      <c r="D49" s="40"/>
      <c r="E49" s="40"/>
      <c r="F49" s="40"/>
      <c r="G49" s="39"/>
      <c r="H49" s="39"/>
      <c r="I49" s="39"/>
    </row>
    <row r="50" spans="1:9" x14ac:dyDescent="0.25">
      <c r="A50" s="45" t="s">
        <v>281</v>
      </c>
      <c r="B50" s="41"/>
      <c r="D50" s="40"/>
      <c r="E50" s="40"/>
      <c r="F50" s="40"/>
      <c r="G50" s="39"/>
      <c r="H50" s="39"/>
      <c r="I50" s="39"/>
    </row>
    <row r="51" spans="1:9" x14ac:dyDescent="0.25">
      <c r="A51" s="45" t="s">
        <v>282</v>
      </c>
      <c r="B51" s="41"/>
      <c r="D51" s="40"/>
      <c r="E51" s="40"/>
      <c r="F51" s="40"/>
      <c r="G51" s="39"/>
      <c r="H51" s="39"/>
      <c r="I51" s="39"/>
    </row>
    <row r="52" spans="1:9" ht="30" x14ac:dyDescent="0.25">
      <c r="A52" s="11" t="s">
        <v>283</v>
      </c>
      <c r="B52" s="41"/>
      <c r="D52" s="40"/>
      <c r="E52" s="40"/>
      <c r="F52" s="40"/>
      <c r="G52" s="39"/>
      <c r="H52" s="39"/>
      <c r="I52" s="39"/>
    </row>
    <row r="53" spans="1:9" ht="30" x14ac:dyDescent="0.25">
      <c r="A53" s="11" t="s">
        <v>284</v>
      </c>
      <c r="B53" s="41"/>
      <c r="D53" s="40"/>
      <c r="E53" s="40"/>
      <c r="F53" s="40"/>
      <c r="G53" s="39"/>
      <c r="H53" s="39"/>
      <c r="I53" s="39"/>
    </row>
    <row r="54" spans="1:9" x14ac:dyDescent="0.25">
      <c r="A54" s="44" t="s">
        <v>285</v>
      </c>
      <c r="C54" s="46"/>
      <c r="D54" s="40"/>
      <c r="E54" s="40"/>
      <c r="F54" s="40"/>
      <c r="G54" s="39"/>
      <c r="H54" s="39"/>
      <c r="I54" s="39"/>
    </row>
    <row r="55" spans="1:9" x14ac:dyDescent="0.25">
      <c r="A55" s="45" t="s">
        <v>286</v>
      </c>
      <c r="B55" s="41"/>
      <c r="D55" s="40"/>
      <c r="E55" s="40"/>
      <c r="F55" s="40"/>
      <c r="G55" s="39"/>
      <c r="H55" s="39"/>
      <c r="I55" s="39"/>
    </row>
    <row r="56" spans="1:9" x14ac:dyDescent="0.25">
      <c r="A56" s="45" t="s">
        <v>287</v>
      </c>
      <c r="B56" s="41"/>
      <c r="D56" s="40"/>
      <c r="E56" s="40"/>
      <c r="F56" s="40"/>
      <c r="G56" s="39"/>
      <c r="H56" s="39"/>
      <c r="I56" s="39"/>
    </row>
    <row r="57" spans="1:9" x14ac:dyDescent="0.25">
      <c r="A57" s="45" t="s">
        <v>288</v>
      </c>
      <c r="B57" s="41"/>
      <c r="D57" s="40"/>
      <c r="E57" s="40"/>
      <c r="F57" s="40"/>
      <c r="G57" s="39"/>
      <c r="H57" s="39"/>
      <c r="I57" s="39"/>
    </row>
    <row r="58" spans="1:9" x14ac:dyDescent="0.25">
      <c r="A58" s="45" t="s">
        <v>289</v>
      </c>
      <c r="B58" s="41"/>
      <c r="D58" s="199">
        <v>0</v>
      </c>
      <c r="E58" s="199">
        <v>0</v>
      </c>
      <c r="F58" s="199">
        <v>0</v>
      </c>
      <c r="G58" s="203">
        <v>0</v>
      </c>
      <c r="H58" s="203">
        <v>0</v>
      </c>
      <c r="I58" s="203">
        <f>H58-D58</f>
        <v>0</v>
      </c>
    </row>
    <row r="59" spans="1:9" x14ac:dyDescent="0.25">
      <c r="A59" s="44" t="s">
        <v>290</v>
      </c>
      <c r="C59" s="46"/>
      <c r="D59" s="40"/>
      <c r="E59" s="40"/>
      <c r="F59" s="40"/>
      <c r="G59" s="39"/>
      <c r="H59" s="39"/>
      <c r="I59" s="39"/>
    </row>
    <row r="60" spans="1:9" ht="30" x14ac:dyDescent="0.25">
      <c r="A60" s="11" t="s">
        <v>291</v>
      </c>
      <c r="B60" s="41"/>
      <c r="D60" s="40"/>
      <c r="E60" s="40"/>
      <c r="F60" s="40"/>
      <c r="G60" s="39"/>
      <c r="H60" s="39"/>
      <c r="I60" s="39"/>
    </row>
    <row r="61" spans="1:9" x14ac:dyDescent="0.25">
      <c r="A61" s="45" t="s">
        <v>292</v>
      </c>
      <c r="B61" s="41"/>
      <c r="D61" s="40"/>
      <c r="E61" s="40"/>
      <c r="F61" s="40"/>
      <c r="G61" s="39"/>
      <c r="H61" s="39"/>
      <c r="I61" s="39"/>
    </row>
    <row r="62" spans="1:9" x14ac:dyDescent="0.25">
      <c r="A62" s="44" t="s">
        <v>293</v>
      </c>
      <c r="C62" s="46"/>
      <c r="D62" s="40"/>
      <c r="E62" s="40"/>
      <c r="F62" s="40"/>
      <c r="G62" s="39"/>
      <c r="H62" s="39"/>
      <c r="I62" s="39"/>
    </row>
    <row r="63" spans="1:9" x14ac:dyDescent="0.25">
      <c r="A63" s="44" t="s">
        <v>294</v>
      </c>
      <c r="C63" s="46"/>
      <c r="D63" s="40"/>
      <c r="E63" s="40"/>
      <c r="F63" s="40"/>
      <c r="G63" s="39"/>
      <c r="H63" s="39"/>
      <c r="I63" s="39"/>
    </row>
    <row r="64" spans="1:9" x14ac:dyDescent="0.25">
      <c r="A64" s="34" t="s">
        <v>295</v>
      </c>
      <c r="B64" s="52"/>
      <c r="C64" s="52"/>
      <c r="D64" s="204">
        <v>0</v>
      </c>
      <c r="E64" s="204">
        <v>0</v>
      </c>
      <c r="F64" s="204">
        <v>0</v>
      </c>
      <c r="G64" s="205">
        <v>0</v>
      </c>
      <c r="H64" s="205">
        <v>0</v>
      </c>
      <c r="I64" s="205">
        <v>0</v>
      </c>
    </row>
    <row r="65" spans="1:9" x14ac:dyDescent="0.25">
      <c r="A65" s="34" t="s">
        <v>296</v>
      </c>
      <c r="B65" s="52"/>
      <c r="C65" s="52"/>
      <c r="D65" s="40"/>
      <c r="E65" s="40"/>
      <c r="F65" s="40"/>
      <c r="G65" s="39"/>
      <c r="H65" s="39"/>
      <c r="I65" s="39"/>
    </row>
    <row r="66" spans="1:9" x14ac:dyDescent="0.25">
      <c r="A66" s="44" t="s">
        <v>297</v>
      </c>
      <c r="C66" s="46"/>
      <c r="D66" s="40"/>
      <c r="E66" s="40"/>
      <c r="F66" s="40"/>
      <c r="G66" s="39"/>
      <c r="H66" s="39"/>
      <c r="I66" s="39"/>
    </row>
    <row r="67" spans="1:9" x14ac:dyDescent="0.25">
      <c r="A67" s="34" t="s">
        <v>298</v>
      </c>
      <c r="B67" s="52"/>
      <c r="C67" s="52"/>
      <c r="D67" s="111">
        <f>D41+D64+D65</f>
        <v>19961128</v>
      </c>
      <c r="E67" s="111">
        <f t="shared" ref="E67:I67" si="0">E41+E64+E65</f>
        <v>-39301.769999999997</v>
      </c>
      <c r="F67" s="111">
        <f t="shared" si="0"/>
        <v>19921826.23</v>
      </c>
      <c r="G67" s="111">
        <f t="shared" si="0"/>
        <v>1475253.23</v>
      </c>
      <c r="H67" s="111">
        <f t="shared" si="0"/>
        <v>1475253.23</v>
      </c>
      <c r="I67" s="111">
        <f t="shared" si="0"/>
        <v>-18485874.77</v>
      </c>
    </row>
    <row r="68" spans="1:9" x14ac:dyDescent="0.25">
      <c r="A68" s="54" t="s">
        <v>299</v>
      </c>
      <c r="B68" s="56"/>
      <c r="C68" s="15"/>
      <c r="D68" s="40"/>
      <c r="E68" s="40"/>
      <c r="F68" s="40"/>
      <c r="G68" s="39"/>
      <c r="H68" s="39"/>
      <c r="I68" s="39"/>
    </row>
    <row r="69" spans="1:9" ht="30" x14ac:dyDescent="0.25">
      <c r="A69" s="55" t="s">
        <v>300</v>
      </c>
      <c r="B69" s="57"/>
      <c r="C69" s="15"/>
      <c r="D69" s="40"/>
      <c r="E69" s="40"/>
      <c r="F69" s="40"/>
      <c r="G69" s="39"/>
      <c r="H69" s="39"/>
      <c r="I69" s="39"/>
    </row>
    <row r="70" spans="1:9" ht="30" x14ac:dyDescent="0.25">
      <c r="A70" s="55" t="s">
        <v>301</v>
      </c>
      <c r="B70" s="57"/>
      <c r="C70" s="15"/>
      <c r="D70" s="40"/>
      <c r="E70" s="40"/>
      <c r="F70" s="40"/>
      <c r="G70" s="39"/>
      <c r="H70" s="39"/>
      <c r="I70" s="39"/>
    </row>
    <row r="71" spans="1:9" x14ac:dyDescent="0.25">
      <c r="A71" s="54" t="s">
        <v>302</v>
      </c>
      <c r="B71" s="56"/>
      <c r="C71" s="15"/>
      <c r="D71" s="40"/>
      <c r="E71" s="40"/>
      <c r="F71" s="40"/>
      <c r="G71" s="39"/>
      <c r="H71" s="39"/>
      <c r="I71" s="39"/>
    </row>
    <row r="72" spans="1:9" ht="6" customHeight="1" thickBot="1" x14ac:dyDescent="0.3">
      <c r="A72" s="42"/>
      <c r="B72" s="302"/>
      <c r="C72" s="303"/>
      <c r="D72" s="50"/>
      <c r="E72" s="50"/>
      <c r="F72" s="50"/>
      <c r="G72" s="48"/>
      <c r="H72" s="48"/>
      <c r="I72" s="48"/>
    </row>
    <row r="76" spans="1:9" x14ac:dyDescent="0.25">
      <c r="A76" t="s">
        <v>564</v>
      </c>
      <c r="E76" s="117"/>
      <c r="F76" s="117"/>
      <c r="G76" s="117"/>
    </row>
    <row r="77" spans="1:9" x14ac:dyDescent="0.25">
      <c r="A77" t="s">
        <v>582</v>
      </c>
      <c r="E77" s="116" t="s">
        <v>571</v>
      </c>
      <c r="F77" s="116"/>
      <c r="G77" s="115"/>
    </row>
    <row r="78" spans="1:9" x14ac:dyDescent="0.25">
      <c r="A78" t="s">
        <v>581</v>
      </c>
      <c r="E78" s="301" t="s">
        <v>563</v>
      </c>
      <c r="F78" s="301"/>
      <c r="G78" s="301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sqref="A1:H1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63" t="s">
        <v>562</v>
      </c>
      <c r="B1" s="264"/>
      <c r="C1" s="264"/>
      <c r="D1" s="264"/>
      <c r="E1" s="264"/>
      <c r="F1" s="264"/>
      <c r="G1" s="264"/>
      <c r="H1" s="305"/>
    </row>
    <row r="2" spans="1:8" x14ac:dyDescent="0.25">
      <c r="A2" s="266" t="s">
        <v>303</v>
      </c>
      <c r="B2" s="267"/>
      <c r="C2" s="267"/>
      <c r="D2" s="267"/>
      <c r="E2" s="267"/>
      <c r="F2" s="267"/>
      <c r="G2" s="267"/>
      <c r="H2" s="306"/>
    </row>
    <row r="3" spans="1:8" x14ac:dyDescent="0.25">
      <c r="A3" s="266" t="s">
        <v>304</v>
      </c>
      <c r="B3" s="267"/>
      <c r="C3" s="267"/>
      <c r="D3" s="267"/>
      <c r="E3" s="267"/>
      <c r="F3" s="267"/>
      <c r="G3" s="267"/>
      <c r="H3" s="306"/>
    </row>
    <row r="4" spans="1:8" x14ac:dyDescent="0.25">
      <c r="A4" s="266" t="s">
        <v>592</v>
      </c>
      <c r="B4" s="267"/>
      <c r="C4" s="267"/>
      <c r="D4" s="267"/>
      <c r="E4" s="267"/>
      <c r="F4" s="267"/>
      <c r="G4" s="267"/>
      <c r="H4" s="306"/>
    </row>
    <row r="5" spans="1:8" ht="15.75" thickBot="1" x14ac:dyDescent="0.3">
      <c r="A5" s="269" t="s">
        <v>1</v>
      </c>
      <c r="B5" s="270"/>
      <c r="C5" s="270"/>
      <c r="D5" s="270"/>
      <c r="E5" s="270"/>
      <c r="F5" s="270"/>
      <c r="G5" s="270"/>
      <c r="H5" s="307"/>
    </row>
    <row r="6" spans="1:8" ht="15.75" thickBot="1" x14ac:dyDescent="0.3">
      <c r="A6" s="263" t="s">
        <v>5</v>
      </c>
      <c r="B6" s="264"/>
      <c r="C6" s="298" t="s">
        <v>305</v>
      </c>
      <c r="D6" s="299"/>
      <c r="E6" s="299"/>
      <c r="F6" s="299"/>
      <c r="G6" s="300"/>
      <c r="H6" s="257" t="s">
        <v>306</v>
      </c>
    </row>
    <row r="7" spans="1:8" ht="30.75" thickBot="1" x14ac:dyDescent="0.3">
      <c r="A7" s="269"/>
      <c r="B7" s="270"/>
      <c r="C7" s="82" t="s">
        <v>190</v>
      </c>
      <c r="D7" s="176" t="s">
        <v>307</v>
      </c>
      <c r="E7" s="177" t="s">
        <v>308</v>
      </c>
      <c r="F7" s="177" t="s">
        <v>191</v>
      </c>
      <c r="G7" s="177" t="s">
        <v>193</v>
      </c>
      <c r="H7" s="259"/>
    </row>
    <row r="8" spans="1:8" x14ac:dyDescent="0.25">
      <c r="A8" s="294" t="s">
        <v>309</v>
      </c>
      <c r="B8" s="294"/>
      <c r="C8" s="208">
        <f>C9+C17+C27+C37+C47</f>
        <v>19961128</v>
      </c>
      <c r="D8" s="208">
        <f t="shared" ref="D8:H8" si="0">D9+D17+D27+D37+D47</f>
        <v>14091.299999999996</v>
      </c>
      <c r="E8" s="208">
        <f t="shared" si="0"/>
        <v>19975219.300000001</v>
      </c>
      <c r="F8" s="208">
        <f t="shared" si="0"/>
        <v>1223363.8999999999</v>
      </c>
      <c r="G8" s="208">
        <f t="shared" si="0"/>
        <v>1223363.8999999999</v>
      </c>
      <c r="H8" s="208">
        <f t="shared" si="0"/>
        <v>18751855.399999999</v>
      </c>
    </row>
    <row r="9" spans="1:8" s="112" customFormat="1" x14ac:dyDescent="0.25">
      <c r="A9" s="304" t="s">
        <v>310</v>
      </c>
      <c r="B9" s="304"/>
      <c r="C9" s="209">
        <f>C10+C11+C12+C13+C14+C15+C16</f>
        <v>8646575</v>
      </c>
      <c r="D9" s="209">
        <f t="shared" ref="D9:H9" si="1">D10+D11+D12+D13+D14+D15+D16</f>
        <v>0</v>
      </c>
      <c r="E9" s="209">
        <f t="shared" si="1"/>
        <v>8646575</v>
      </c>
      <c r="F9" s="209">
        <f t="shared" si="1"/>
        <v>439978.95</v>
      </c>
      <c r="G9" s="209">
        <f t="shared" si="1"/>
        <v>439978.95</v>
      </c>
      <c r="H9" s="209">
        <f t="shared" si="1"/>
        <v>8206596.0500000007</v>
      </c>
    </row>
    <row r="10" spans="1:8" x14ac:dyDescent="0.25">
      <c r="A10" s="45" t="s">
        <v>311</v>
      </c>
      <c r="B10" s="15"/>
      <c r="C10" s="211">
        <v>6024276</v>
      </c>
      <c r="D10" s="212">
        <v>-38133.93</v>
      </c>
      <c r="E10" s="213">
        <f>C10+D10</f>
        <v>5986142.0700000003</v>
      </c>
      <c r="F10" s="212">
        <v>316220.09999999998</v>
      </c>
      <c r="G10" s="212">
        <f>F10</f>
        <v>316220.09999999998</v>
      </c>
      <c r="H10" s="211">
        <f>E10-F10</f>
        <v>5669921.9700000007</v>
      </c>
    </row>
    <row r="11" spans="1:8" x14ac:dyDescent="0.25">
      <c r="A11" s="45" t="s">
        <v>312</v>
      </c>
      <c r="B11" s="15"/>
      <c r="C11" s="211">
        <v>76380</v>
      </c>
      <c r="D11" s="212">
        <v>0</v>
      </c>
      <c r="E11" s="213">
        <f>C11+D11</f>
        <v>76380</v>
      </c>
      <c r="F11" s="212">
        <v>0</v>
      </c>
      <c r="G11" s="212">
        <f t="shared" ref="G11:G26" si="2">F11</f>
        <v>0</v>
      </c>
      <c r="H11" s="211">
        <f t="shared" ref="H11:H28" si="3">E11-F11</f>
        <v>76380</v>
      </c>
    </row>
    <row r="12" spans="1:8" x14ac:dyDescent="0.25">
      <c r="A12" s="45" t="s">
        <v>313</v>
      </c>
      <c r="B12" s="15"/>
      <c r="C12" s="211">
        <v>1064561</v>
      </c>
      <c r="D12" s="212">
        <v>12772.89</v>
      </c>
      <c r="E12" s="213">
        <f>C12+D12</f>
        <v>1077333.8899999999</v>
      </c>
      <c r="F12" s="212">
        <v>18311.89</v>
      </c>
      <c r="G12" s="212">
        <f t="shared" si="2"/>
        <v>18311.89</v>
      </c>
      <c r="H12" s="211">
        <f t="shared" si="3"/>
        <v>1059022</v>
      </c>
    </row>
    <row r="13" spans="1:8" x14ac:dyDescent="0.25">
      <c r="A13" s="45" t="s">
        <v>314</v>
      </c>
      <c r="B13" s="15"/>
      <c r="C13" s="211">
        <v>974906</v>
      </c>
      <c r="D13" s="212">
        <v>-4868.66</v>
      </c>
      <c r="E13" s="213">
        <f>C13+D13</f>
        <v>970037.34</v>
      </c>
      <c r="F13" s="212">
        <v>48291.26</v>
      </c>
      <c r="G13" s="212">
        <f t="shared" si="2"/>
        <v>48291.26</v>
      </c>
      <c r="H13" s="211">
        <f t="shared" si="3"/>
        <v>921746.08</v>
      </c>
    </row>
    <row r="14" spans="1:8" x14ac:dyDescent="0.25">
      <c r="A14" s="45" t="s">
        <v>315</v>
      </c>
      <c r="B14" s="15"/>
      <c r="C14" s="211">
        <v>444600</v>
      </c>
      <c r="D14" s="212">
        <v>30401.3</v>
      </c>
      <c r="E14" s="213">
        <f>C14+D14</f>
        <v>475001.3</v>
      </c>
      <c r="F14" s="212">
        <v>55421.3</v>
      </c>
      <c r="G14" s="212">
        <f t="shared" si="2"/>
        <v>55421.3</v>
      </c>
      <c r="H14" s="211">
        <f t="shared" si="3"/>
        <v>419580</v>
      </c>
    </row>
    <row r="15" spans="1:8" x14ac:dyDescent="0.25">
      <c r="A15" s="45" t="s">
        <v>316</v>
      </c>
      <c r="B15" s="15"/>
      <c r="C15" s="211">
        <v>51852</v>
      </c>
      <c r="D15" s="212">
        <v>-1906</v>
      </c>
      <c r="E15" s="213">
        <f t="shared" ref="E15" si="4">C15+D15</f>
        <v>49946</v>
      </c>
      <c r="F15" s="212">
        <v>0</v>
      </c>
      <c r="G15" s="212">
        <f t="shared" si="2"/>
        <v>0</v>
      </c>
      <c r="H15" s="211">
        <f t="shared" si="3"/>
        <v>49946</v>
      </c>
    </row>
    <row r="16" spans="1:8" x14ac:dyDescent="0.25">
      <c r="A16" s="45" t="s">
        <v>317</v>
      </c>
      <c r="B16" s="15"/>
      <c r="C16" s="211">
        <v>10000</v>
      </c>
      <c r="D16" s="212">
        <v>1734.4</v>
      </c>
      <c r="E16" s="213">
        <f>+C16+D16</f>
        <v>11734.4</v>
      </c>
      <c r="F16" s="212">
        <v>1734.4</v>
      </c>
      <c r="G16" s="212">
        <f t="shared" si="2"/>
        <v>1734.4</v>
      </c>
      <c r="H16" s="211">
        <f t="shared" si="3"/>
        <v>10000</v>
      </c>
    </row>
    <row r="17" spans="1:8" s="112" customFormat="1" x14ac:dyDescent="0.25">
      <c r="A17" s="304" t="s">
        <v>318</v>
      </c>
      <c r="B17" s="304"/>
      <c r="C17" s="209">
        <f>C18+C19+C20+C21+C23+C26</f>
        <v>6787176</v>
      </c>
      <c r="D17" s="210">
        <f>SUM(D18:D26)</f>
        <v>63940.229999999996</v>
      </c>
      <c r="E17" s="210">
        <f>SUM(E18:E26)</f>
        <v>6851116.2299999995</v>
      </c>
      <c r="F17" s="210">
        <f>SUM(F18:F26)</f>
        <v>609913.23</v>
      </c>
      <c r="G17" s="210">
        <f>SUM(G18:G26)</f>
        <v>609913.23</v>
      </c>
      <c r="H17" s="210">
        <f t="shared" si="3"/>
        <v>6241203</v>
      </c>
    </row>
    <row r="18" spans="1:8" x14ac:dyDescent="0.25">
      <c r="A18" s="41" t="s">
        <v>319</v>
      </c>
      <c r="C18" s="211">
        <v>80400</v>
      </c>
      <c r="D18" s="212">
        <v>-5182.3</v>
      </c>
      <c r="E18" s="213">
        <f>C18+D18</f>
        <v>75217.7</v>
      </c>
      <c r="F18" s="212">
        <v>218.7</v>
      </c>
      <c r="G18" s="212">
        <f t="shared" si="2"/>
        <v>218.7</v>
      </c>
      <c r="H18" s="211">
        <f>E18-F18</f>
        <v>74999</v>
      </c>
    </row>
    <row r="19" spans="1:8" x14ac:dyDescent="0.25">
      <c r="A19" s="45" t="s">
        <v>320</v>
      </c>
      <c r="B19" s="15"/>
      <c r="C19" s="211">
        <v>0</v>
      </c>
      <c r="D19" s="212">
        <v>0</v>
      </c>
      <c r="E19" s="213">
        <f t="shared" ref="E19:E26" si="5">C19+D19</f>
        <v>0</v>
      </c>
      <c r="F19" s="212">
        <v>0</v>
      </c>
      <c r="G19" s="212">
        <f t="shared" si="2"/>
        <v>0</v>
      </c>
      <c r="H19" s="211">
        <f t="shared" ref="H19:H26" si="6">E19-F19</f>
        <v>0</v>
      </c>
    </row>
    <row r="20" spans="1:8" x14ac:dyDescent="0.25">
      <c r="A20" s="45" t="s">
        <v>321</v>
      </c>
      <c r="B20" s="15"/>
      <c r="C20" s="211">
        <v>6012000</v>
      </c>
      <c r="D20" s="212">
        <v>83110.81</v>
      </c>
      <c r="E20" s="213">
        <f t="shared" si="5"/>
        <v>6095110.8099999996</v>
      </c>
      <c r="F20" s="212">
        <v>584110.81000000006</v>
      </c>
      <c r="G20" s="212">
        <f t="shared" si="2"/>
        <v>584110.81000000006</v>
      </c>
      <c r="H20" s="211">
        <f t="shared" si="6"/>
        <v>5511000</v>
      </c>
    </row>
    <row r="21" spans="1:8" x14ac:dyDescent="0.25">
      <c r="A21" s="45" t="s">
        <v>322</v>
      </c>
      <c r="B21" s="15"/>
      <c r="C21" s="211">
        <v>182700</v>
      </c>
      <c r="D21" s="212">
        <v>-9874.66</v>
      </c>
      <c r="E21" s="213">
        <f t="shared" si="5"/>
        <v>172825.34</v>
      </c>
      <c r="F21" s="212">
        <v>3024.34</v>
      </c>
      <c r="G21" s="212">
        <f t="shared" si="2"/>
        <v>3024.34</v>
      </c>
      <c r="H21" s="211">
        <f t="shared" si="6"/>
        <v>169801</v>
      </c>
    </row>
    <row r="22" spans="1:8" x14ac:dyDescent="0.25">
      <c r="A22" s="45" t="s">
        <v>323</v>
      </c>
      <c r="B22" s="15"/>
      <c r="C22" s="211">
        <v>0</v>
      </c>
      <c r="D22" s="212">
        <v>0</v>
      </c>
      <c r="E22" s="213">
        <f t="shared" si="5"/>
        <v>0</v>
      </c>
      <c r="F22" s="212">
        <v>0</v>
      </c>
      <c r="G22" s="212">
        <f t="shared" si="2"/>
        <v>0</v>
      </c>
      <c r="H22" s="211">
        <f t="shared" si="6"/>
        <v>0</v>
      </c>
    </row>
    <row r="23" spans="1:8" x14ac:dyDescent="0.25">
      <c r="A23" s="45" t="s">
        <v>324</v>
      </c>
      <c r="B23" s="15"/>
      <c r="C23" s="211">
        <v>438000</v>
      </c>
      <c r="D23" s="212">
        <v>1993.38</v>
      </c>
      <c r="E23" s="213">
        <f t="shared" si="5"/>
        <v>439993.38</v>
      </c>
      <c r="F23" s="212">
        <v>22493.38</v>
      </c>
      <c r="G23" s="212">
        <f t="shared" si="2"/>
        <v>22493.38</v>
      </c>
      <c r="H23" s="211">
        <f t="shared" si="6"/>
        <v>417500</v>
      </c>
    </row>
    <row r="24" spans="1:8" x14ac:dyDescent="0.25">
      <c r="A24" s="45" t="s">
        <v>325</v>
      </c>
      <c r="B24" s="15"/>
      <c r="C24" s="211">
        <v>0</v>
      </c>
      <c r="D24" s="212">
        <v>0</v>
      </c>
      <c r="E24" s="213">
        <f t="shared" si="5"/>
        <v>0</v>
      </c>
      <c r="F24" s="212">
        <v>0</v>
      </c>
      <c r="G24" s="212">
        <f t="shared" si="2"/>
        <v>0</v>
      </c>
      <c r="H24" s="211">
        <f t="shared" si="6"/>
        <v>0</v>
      </c>
    </row>
    <row r="25" spans="1:8" x14ac:dyDescent="0.25">
      <c r="A25" s="45" t="s">
        <v>326</v>
      </c>
      <c r="B25" s="15"/>
      <c r="C25" s="211">
        <v>0</v>
      </c>
      <c r="D25" s="212">
        <v>0</v>
      </c>
      <c r="E25" s="213">
        <f t="shared" si="5"/>
        <v>0</v>
      </c>
      <c r="F25" s="212">
        <v>0</v>
      </c>
      <c r="G25" s="212">
        <f t="shared" si="2"/>
        <v>0</v>
      </c>
      <c r="H25" s="211">
        <f t="shared" si="6"/>
        <v>0</v>
      </c>
    </row>
    <row r="26" spans="1:8" x14ac:dyDescent="0.25">
      <c r="A26" s="45" t="s">
        <v>327</v>
      </c>
      <c r="B26" s="15"/>
      <c r="C26" s="211">
        <v>74076</v>
      </c>
      <c r="D26" s="212">
        <v>-6107</v>
      </c>
      <c r="E26" s="213">
        <f t="shared" si="5"/>
        <v>67969</v>
      </c>
      <c r="F26" s="212">
        <v>66</v>
      </c>
      <c r="G26" s="212">
        <f t="shared" si="2"/>
        <v>66</v>
      </c>
      <c r="H26" s="211">
        <f t="shared" si="6"/>
        <v>67903</v>
      </c>
    </row>
    <row r="27" spans="1:8" s="112" customFormat="1" x14ac:dyDescent="0.25">
      <c r="A27" s="304" t="s">
        <v>328</v>
      </c>
      <c r="B27" s="304"/>
      <c r="C27" s="209">
        <f>C28+C29+C30+C31+C32+C33+C34+C35+C36</f>
        <v>3868996</v>
      </c>
      <c r="D27" s="209">
        <f>SUM(D28:D36)</f>
        <v>-49848.93</v>
      </c>
      <c r="E27" s="209">
        <f>SUM(E28:E36)</f>
        <v>3819147.0699999994</v>
      </c>
      <c r="F27" s="209">
        <f>SUM(F28:F36)</f>
        <v>173471.72</v>
      </c>
      <c r="G27" s="209">
        <f>SUM(G28:G36)</f>
        <v>173471.72</v>
      </c>
      <c r="H27" s="209">
        <f t="shared" si="3"/>
        <v>3645675.3499999992</v>
      </c>
    </row>
    <row r="28" spans="1:8" x14ac:dyDescent="0.25">
      <c r="A28" s="45" t="s">
        <v>329</v>
      </c>
      <c r="B28" s="15"/>
      <c r="C28" s="211">
        <v>284760</v>
      </c>
      <c r="D28" s="212">
        <v>-11540.86</v>
      </c>
      <c r="E28" s="213">
        <f t="shared" ref="E28" si="7">C28+D28</f>
        <v>273219.14</v>
      </c>
      <c r="F28" s="212">
        <v>12189.14</v>
      </c>
      <c r="G28" s="212">
        <f>F28</f>
        <v>12189.14</v>
      </c>
      <c r="H28" s="211">
        <f t="shared" si="3"/>
        <v>261030</v>
      </c>
    </row>
    <row r="29" spans="1:8" x14ac:dyDescent="0.25">
      <c r="A29" s="45" t="s">
        <v>330</v>
      </c>
      <c r="B29" s="15"/>
      <c r="C29" s="211">
        <v>1368300</v>
      </c>
      <c r="D29" s="212">
        <v>-21629.99</v>
      </c>
      <c r="E29" s="213">
        <f t="shared" ref="E29:E36" si="8">C29+D29</f>
        <v>1346670.01</v>
      </c>
      <c r="F29" s="212">
        <v>75034.009999999995</v>
      </c>
      <c r="G29" s="212">
        <f t="shared" ref="G29:G36" si="9">F29</f>
        <v>75034.009999999995</v>
      </c>
      <c r="H29" s="211">
        <f t="shared" ref="H29:H36" si="10">E29-F29</f>
        <v>1271636</v>
      </c>
    </row>
    <row r="30" spans="1:8" x14ac:dyDescent="0.25">
      <c r="A30" s="45" t="s">
        <v>331</v>
      </c>
      <c r="B30" s="15"/>
      <c r="C30" s="211">
        <v>496400</v>
      </c>
      <c r="D30" s="212">
        <v>-18266.91</v>
      </c>
      <c r="E30" s="213">
        <f t="shared" si="8"/>
        <v>478133.09</v>
      </c>
      <c r="F30" s="212">
        <v>16169.09</v>
      </c>
      <c r="G30" s="212">
        <f t="shared" si="9"/>
        <v>16169.09</v>
      </c>
      <c r="H30" s="211">
        <f t="shared" si="10"/>
        <v>461964</v>
      </c>
    </row>
    <row r="31" spans="1:8" x14ac:dyDescent="0.25">
      <c r="A31" s="45" t="s">
        <v>332</v>
      </c>
      <c r="B31" s="15"/>
      <c r="C31" s="211">
        <v>453000</v>
      </c>
      <c r="D31" s="212">
        <v>-28856.31</v>
      </c>
      <c r="E31" s="213">
        <f t="shared" si="8"/>
        <v>424143.69</v>
      </c>
      <c r="F31" s="212">
        <v>8893.69</v>
      </c>
      <c r="G31" s="212">
        <f t="shared" si="9"/>
        <v>8893.69</v>
      </c>
      <c r="H31" s="211">
        <f t="shared" si="10"/>
        <v>415250</v>
      </c>
    </row>
    <row r="32" spans="1:8" x14ac:dyDescent="0.25">
      <c r="A32" s="45" t="s">
        <v>333</v>
      </c>
      <c r="B32" s="15"/>
      <c r="C32" s="211">
        <v>174600</v>
      </c>
      <c r="D32" s="212">
        <v>11523.07</v>
      </c>
      <c r="E32" s="213">
        <f t="shared" si="8"/>
        <v>186123.07</v>
      </c>
      <c r="F32" s="212">
        <v>26073.07</v>
      </c>
      <c r="G32" s="212">
        <f t="shared" si="9"/>
        <v>26073.07</v>
      </c>
      <c r="H32" s="211">
        <f t="shared" si="10"/>
        <v>160050</v>
      </c>
    </row>
    <row r="33" spans="1:8" x14ac:dyDescent="0.25">
      <c r="A33" s="45" t="s">
        <v>334</v>
      </c>
      <c r="B33" s="15"/>
      <c r="C33" s="211">
        <v>0</v>
      </c>
      <c r="D33" s="212">
        <v>0</v>
      </c>
      <c r="E33" s="213">
        <f t="shared" si="8"/>
        <v>0</v>
      </c>
      <c r="F33" s="212">
        <v>0</v>
      </c>
      <c r="G33" s="212">
        <f t="shared" si="9"/>
        <v>0</v>
      </c>
      <c r="H33" s="211">
        <f t="shared" si="10"/>
        <v>0</v>
      </c>
    </row>
    <row r="34" spans="1:8" x14ac:dyDescent="0.25">
      <c r="A34" s="45" t="s">
        <v>335</v>
      </c>
      <c r="B34" s="15"/>
      <c r="C34" s="211">
        <v>448000</v>
      </c>
      <c r="D34" s="212">
        <v>0</v>
      </c>
      <c r="E34" s="213">
        <f t="shared" si="8"/>
        <v>448000</v>
      </c>
      <c r="F34" s="212">
        <v>4016</v>
      </c>
      <c r="G34" s="212">
        <f t="shared" si="9"/>
        <v>4016</v>
      </c>
      <c r="H34" s="211">
        <f t="shared" si="10"/>
        <v>443984</v>
      </c>
    </row>
    <row r="35" spans="1:8" x14ac:dyDescent="0.25">
      <c r="A35" s="45" t="s">
        <v>336</v>
      </c>
      <c r="B35" s="15"/>
      <c r="C35" s="211">
        <v>317920</v>
      </c>
      <c r="D35" s="212">
        <v>0</v>
      </c>
      <c r="E35" s="213">
        <f t="shared" si="8"/>
        <v>317920</v>
      </c>
      <c r="F35" s="212">
        <v>1108.69</v>
      </c>
      <c r="G35" s="212">
        <f t="shared" si="9"/>
        <v>1108.69</v>
      </c>
      <c r="H35" s="211">
        <f t="shared" si="10"/>
        <v>316811.31</v>
      </c>
    </row>
    <row r="36" spans="1:8" x14ac:dyDescent="0.25">
      <c r="A36" s="45" t="s">
        <v>337</v>
      </c>
      <c r="B36" s="15"/>
      <c r="C36" s="211">
        <v>326016</v>
      </c>
      <c r="D36" s="212">
        <v>18922.07</v>
      </c>
      <c r="E36" s="213">
        <f t="shared" si="8"/>
        <v>344938.07</v>
      </c>
      <c r="F36" s="212">
        <v>29988.03</v>
      </c>
      <c r="G36" s="212">
        <f t="shared" si="9"/>
        <v>29988.03</v>
      </c>
      <c r="H36" s="211">
        <f t="shared" si="10"/>
        <v>314950.04000000004</v>
      </c>
    </row>
    <row r="37" spans="1:8" x14ac:dyDescent="0.25">
      <c r="A37" s="308" t="s">
        <v>338</v>
      </c>
      <c r="B37" s="308"/>
      <c r="C37" s="209">
        <f>C38+C39+C40+C41+C42+C43+C44+C45+C46</f>
        <v>538381</v>
      </c>
      <c r="D37" s="209">
        <f>D38+D39+D40+D41+D42+D43+D44+D45+D46</f>
        <v>0</v>
      </c>
      <c r="E37" s="209">
        <f t="shared" ref="E37:H37" si="11">E38+E39+E40+E41+E42+E43+E44+E45+E46</f>
        <v>538381</v>
      </c>
      <c r="F37" s="209">
        <f t="shared" si="11"/>
        <v>0</v>
      </c>
      <c r="G37" s="209">
        <f t="shared" si="11"/>
        <v>0</v>
      </c>
      <c r="H37" s="209">
        <f t="shared" si="11"/>
        <v>538381</v>
      </c>
    </row>
    <row r="38" spans="1:8" x14ac:dyDescent="0.25">
      <c r="A38" s="45" t="s">
        <v>339</v>
      </c>
      <c r="B38" s="15"/>
      <c r="C38" s="211"/>
      <c r="D38" s="212"/>
      <c r="E38" s="213">
        <f t="shared" ref="E38:E46" si="12">C38+D38</f>
        <v>0</v>
      </c>
      <c r="F38" s="212"/>
      <c r="G38" s="212">
        <f>F38</f>
        <v>0</v>
      </c>
      <c r="H38" s="211">
        <f t="shared" ref="H38:H46" si="13">E38-F38</f>
        <v>0</v>
      </c>
    </row>
    <row r="39" spans="1:8" x14ac:dyDescent="0.25">
      <c r="A39" s="45" t="s">
        <v>340</v>
      </c>
      <c r="B39" s="15"/>
      <c r="C39" s="211"/>
      <c r="D39" s="212"/>
      <c r="E39" s="213">
        <f t="shared" si="12"/>
        <v>0</v>
      </c>
      <c r="F39" s="212"/>
      <c r="G39" s="212"/>
      <c r="H39" s="211">
        <f t="shared" si="13"/>
        <v>0</v>
      </c>
    </row>
    <row r="40" spans="1:8" x14ac:dyDescent="0.25">
      <c r="A40" s="45" t="s">
        <v>341</v>
      </c>
      <c r="B40" s="15"/>
      <c r="C40" s="211">
        <v>300000</v>
      </c>
      <c r="D40" s="212">
        <v>0</v>
      </c>
      <c r="E40" s="213">
        <f t="shared" si="12"/>
        <v>300000</v>
      </c>
      <c r="F40" s="212"/>
      <c r="G40" s="212"/>
      <c r="H40" s="211">
        <f t="shared" si="13"/>
        <v>300000</v>
      </c>
    </row>
    <row r="41" spans="1:8" x14ac:dyDescent="0.25">
      <c r="A41" s="45" t="s">
        <v>342</v>
      </c>
      <c r="B41" s="15"/>
      <c r="C41" s="211">
        <v>238381</v>
      </c>
      <c r="D41" s="212"/>
      <c r="E41" s="213">
        <f t="shared" si="12"/>
        <v>238381</v>
      </c>
      <c r="F41" s="212"/>
      <c r="G41" s="212"/>
      <c r="H41" s="211">
        <f t="shared" si="13"/>
        <v>238381</v>
      </c>
    </row>
    <row r="42" spans="1:8" x14ac:dyDescent="0.25">
      <c r="A42" s="45" t="s">
        <v>343</v>
      </c>
      <c r="B42" s="15"/>
      <c r="C42" s="211"/>
      <c r="D42" s="212"/>
      <c r="E42" s="213">
        <f t="shared" si="12"/>
        <v>0</v>
      </c>
      <c r="F42" s="212"/>
      <c r="G42" s="212"/>
      <c r="H42" s="211">
        <f t="shared" si="13"/>
        <v>0</v>
      </c>
    </row>
    <row r="43" spans="1:8" x14ac:dyDescent="0.25">
      <c r="A43" s="45" t="s">
        <v>344</v>
      </c>
      <c r="B43" s="15"/>
      <c r="C43" s="211"/>
      <c r="D43" s="212"/>
      <c r="E43" s="213">
        <f t="shared" si="12"/>
        <v>0</v>
      </c>
      <c r="F43" s="212"/>
      <c r="G43" s="212"/>
      <c r="H43" s="211">
        <f t="shared" si="13"/>
        <v>0</v>
      </c>
    </row>
    <row r="44" spans="1:8" x14ac:dyDescent="0.25">
      <c r="A44" s="45" t="s">
        <v>345</v>
      </c>
      <c r="B44" s="15"/>
      <c r="C44" s="211"/>
      <c r="D44" s="212"/>
      <c r="E44" s="213">
        <f t="shared" si="12"/>
        <v>0</v>
      </c>
      <c r="F44" s="212"/>
      <c r="G44" s="212"/>
      <c r="H44" s="211">
        <f t="shared" si="13"/>
        <v>0</v>
      </c>
    </row>
    <row r="45" spans="1:8" x14ac:dyDescent="0.25">
      <c r="A45" s="45" t="s">
        <v>346</v>
      </c>
      <c r="B45" s="15"/>
      <c r="C45" s="211"/>
      <c r="D45" s="212"/>
      <c r="E45" s="213">
        <f t="shared" si="12"/>
        <v>0</v>
      </c>
      <c r="F45" s="212"/>
      <c r="G45" s="212"/>
      <c r="H45" s="211">
        <f t="shared" si="13"/>
        <v>0</v>
      </c>
    </row>
    <row r="46" spans="1:8" x14ac:dyDescent="0.25">
      <c r="A46" s="45" t="s">
        <v>347</v>
      </c>
      <c r="B46" s="15"/>
      <c r="C46" s="211"/>
      <c r="D46" s="212"/>
      <c r="E46" s="213">
        <f t="shared" si="12"/>
        <v>0</v>
      </c>
      <c r="F46" s="212"/>
      <c r="G46" s="212"/>
      <c r="H46" s="211">
        <f t="shared" si="13"/>
        <v>0</v>
      </c>
    </row>
    <row r="47" spans="1:8" x14ac:dyDescent="0.25">
      <c r="A47" s="308" t="s">
        <v>348</v>
      </c>
      <c r="B47" s="308"/>
      <c r="C47" s="209">
        <f>C48+C49+C50+C51+C52+C53+C54+C55+C56</f>
        <v>120000</v>
      </c>
      <c r="D47" s="209">
        <f t="shared" ref="D47:H47" si="14">D48+D49+D50+D51+D52+D53+D54+D55+D56</f>
        <v>0</v>
      </c>
      <c r="E47" s="209">
        <f t="shared" si="14"/>
        <v>120000</v>
      </c>
      <c r="F47" s="209">
        <f t="shared" si="14"/>
        <v>0</v>
      </c>
      <c r="G47" s="209">
        <f t="shared" si="14"/>
        <v>0</v>
      </c>
      <c r="H47" s="209">
        <f t="shared" si="14"/>
        <v>120000</v>
      </c>
    </row>
    <row r="48" spans="1:8" x14ac:dyDescent="0.25">
      <c r="A48" s="45" t="s">
        <v>349</v>
      </c>
      <c r="B48" s="15"/>
      <c r="C48" s="211">
        <v>60000</v>
      </c>
      <c r="D48" s="212"/>
      <c r="E48" s="213">
        <f t="shared" ref="E48:E56" si="15">C48+D48</f>
        <v>60000</v>
      </c>
      <c r="F48" s="212"/>
      <c r="G48" s="212">
        <f>F48</f>
        <v>0</v>
      </c>
      <c r="H48" s="211">
        <f t="shared" ref="H48:H56" si="16">E48-F48</f>
        <v>60000</v>
      </c>
    </row>
    <row r="49" spans="1:8" x14ac:dyDescent="0.25">
      <c r="A49" s="45" t="s">
        <v>350</v>
      </c>
      <c r="B49" s="15"/>
      <c r="C49" s="211"/>
      <c r="D49" s="212"/>
      <c r="E49" s="213">
        <f t="shared" si="15"/>
        <v>0</v>
      </c>
      <c r="F49" s="212"/>
      <c r="G49" s="212">
        <f t="shared" ref="G49:G55" si="17">F49</f>
        <v>0</v>
      </c>
      <c r="H49" s="211">
        <f t="shared" si="16"/>
        <v>0</v>
      </c>
    </row>
    <row r="50" spans="1:8" x14ac:dyDescent="0.25">
      <c r="A50" s="45" t="s">
        <v>351</v>
      </c>
      <c r="B50" s="15"/>
      <c r="C50" s="211"/>
      <c r="D50" s="212"/>
      <c r="E50" s="213">
        <f t="shared" si="15"/>
        <v>0</v>
      </c>
      <c r="F50" s="212"/>
      <c r="G50" s="212">
        <f t="shared" si="17"/>
        <v>0</v>
      </c>
      <c r="H50" s="211">
        <f t="shared" si="16"/>
        <v>0</v>
      </c>
    </row>
    <row r="51" spans="1:8" x14ac:dyDescent="0.25">
      <c r="A51" s="45" t="s">
        <v>352</v>
      </c>
      <c r="B51" s="15"/>
      <c r="C51" s="211"/>
      <c r="D51" s="212"/>
      <c r="E51" s="213">
        <f t="shared" si="15"/>
        <v>0</v>
      </c>
      <c r="F51" s="212"/>
      <c r="G51" s="212">
        <f t="shared" si="17"/>
        <v>0</v>
      </c>
      <c r="H51" s="211">
        <f t="shared" si="16"/>
        <v>0</v>
      </c>
    </row>
    <row r="52" spans="1:8" x14ac:dyDescent="0.25">
      <c r="A52" s="45" t="s">
        <v>353</v>
      </c>
      <c r="B52" s="15"/>
      <c r="C52" s="211"/>
      <c r="D52" s="212"/>
      <c r="E52" s="213">
        <f t="shared" si="15"/>
        <v>0</v>
      </c>
      <c r="F52" s="212"/>
      <c r="G52" s="212">
        <f t="shared" si="17"/>
        <v>0</v>
      </c>
      <c r="H52" s="211">
        <f t="shared" si="16"/>
        <v>0</v>
      </c>
    </row>
    <row r="53" spans="1:8" x14ac:dyDescent="0.25">
      <c r="A53" s="45" t="s">
        <v>354</v>
      </c>
      <c r="B53" s="15"/>
      <c r="C53" s="211"/>
      <c r="D53" s="212"/>
      <c r="E53" s="213">
        <f t="shared" si="15"/>
        <v>0</v>
      </c>
      <c r="F53" s="212"/>
      <c r="G53" s="212">
        <f t="shared" si="17"/>
        <v>0</v>
      </c>
      <c r="H53" s="211">
        <f t="shared" si="16"/>
        <v>0</v>
      </c>
    </row>
    <row r="54" spans="1:8" x14ac:dyDescent="0.25">
      <c r="A54" s="45" t="s">
        <v>355</v>
      </c>
      <c r="B54" s="15"/>
      <c r="C54" s="211"/>
      <c r="D54" s="212"/>
      <c r="E54" s="213">
        <f t="shared" si="15"/>
        <v>0</v>
      </c>
      <c r="F54" s="212"/>
      <c r="G54" s="212">
        <f t="shared" si="17"/>
        <v>0</v>
      </c>
      <c r="H54" s="211">
        <f t="shared" si="16"/>
        <v>0</v>
      </c>
    </row>
    <row r="55" spans="1:8" x14ac:dyDescent="0.25">
      <c r="A55" s="45" t="s">
        <v>356</v>
      </c>
      <c r="B55" s="15"/>
      <c r="C55" s="211"/>
      <c r="D55" s="212"/>
      <c r="E55" s="213">
        <f t="shared" si="15"/>
        <v>0</v>
      </c>
      <c r="F55" s="212"/>
      <c r="G55" s="212">
        <f t="shared" si="17"/>
        <v>0</v>
      </c>
      <c r="H55" s="211">
        <f t="shared" si="16"/>
        <v>0</v>
      </c>
    </row>
    <row r="56" spans="1:8" x14ac:dyDescent="0.25">
      <c r="A56" s="45" t="s">
        <v>357</v>
      </c>
      <c r="B56" s="15"/>
      <c r="C56" s="211">
        <v>60000</v>
      </c>
      <c r="D56" s="212"/>
      <c r="E56" s="213">
        <f t="shared" si="15"/>
        <v>60000</v>
      </c>
      <c r="F56" s="212"/>
      <c r="G56" s="212"/>
      <c r="H56" s="211">
        <f t="shared" si="16"/>
        <v>60000</v>
      </c>
    </row>
    <row r="57" spans="1:8" x14ac:dyDescent="0.25">
      <c r="A57" s="308" t="s">
        <v>358</v>
      </c>
      <c r="B57" s="308"/>
      <c r="C57" s="183"/>
      <c r="D57" s="183"/>
      <c r="E57" s="183"/>
      <c r="F57" s="183"/>
      <c r="G57" s="183"/>
      <c r="H57" s="183"/>
    </row>
    <row r="58" spans="1:8" x14ac:dyDescent="0.25">
      <c r="A58" s="45" t="s">
        <v>359</v>
      </c>
      <c r="B58" s="15"/>
      <c r="C58" s="183"/>
      <c r="D58" s="183"/>
      <c r="E58" s="183"/>
      <c r="F58" s="183"/>
      <c r="G58" s="183"/>
      <c r="H58" s="183"/>
    </row>
    <row r="59" spans="1:8" x14ac:dyDescent="0.25">
      <c r="A59" s="45" t="s">
        <v>360</v>
      </c>
      <c r="B59" s="15"/>
      <c r="C59" s="183"/>
      <c r="D59" s="183"/>
      <c r="E59" s="183"/>
      <c r="F59" s="183"/>
      <c r="G59" s="183"/>
      <c r="H59" s="183"/>
    </row>
    <row r="60" spans="1:8" x14ac:dyDescent="0.25">
      <c r="A60" s="45" t="s">
        <v>361</v>
      </c>
      <c r="B60" s="15"/>
      <c r="C60" s="183"/>
      <c r="D60" s="183"/>
      <c r="E60" s="183"/>
      <c r="F60" s="183"/>
      <c r="G60" s="183"/>
      <c r="H60" s="183"/>
    </row>
    <row r="61" spans="1:8" x14ac:dyDescent="0.25">
      <c r="A61" s="308" t="s">
        <v>362</v>
      </c>
      <c r="B61" s="308"/>
      <c r="C61" s="183"/>
      <c r="D61" s="183"/>
      <c r="E61" s="183"/>
      <c r="F61" s="183"/>
      <c r="G61" s="183"/>
      <c r="H61" s="183"/>
    </row>
    <row r="62" spans="1:8" x14ac:dyDescent="0.25">
      <c r="A62" s="45" t="s">
        <v>363</v>
      </c>
      <c r="B62" s="15"/>
      <c r="C62" s="183"/>
      <c r="D62" s="183"/>
      <c r="E62" s="183"/>
      <c r="F62" s="183"/>
      <c r="G62" s="183"/>
      <c r="H62" s="183"/>
    </row>
    <row r="63" spans="1:8" x14ac:dyDescent="0.25">
      <c r="A63" s="45" t="s">
        <v>364</v>
      </c>
      <c r="B63" s="15"/>
      <c r="C63" s="183"/>
      <c r="D63" s="183"/>
      <c r="E63" s="183"/>
      <c r="F63" s="183"/>
      <c r="G63" s="183"/>
      <c r="H63" s="183"/>
    </row>
    <row r="64" spans="1:8" x14ac:dyDescent="0.25">
      <c r="A64" s="45" t="s">
        <v>365</v>
      </c>
      <c r="B64" s="15"/>
      <c r="C64" s="183"/>
      <c r="D64" s="183"/>
      <c r="E64" s="183"/>
      <c r="F64" s="183"/>
      <c r="G64" s="183"/>
      <c r="H64" s="183"/>
    </row>
    <row r="65" spans="1:8" x14ac:dyDescent="0.25">
      <c r="A65" s="45" t="s">
        <v>366</v>
      </c>
      <c r="B65" s="15"/>
      <c r="C65" s="183"/>
      <c r="D65" s="183"/>
      <c r="E65" s="183"/>
      <c r="F65" s="183"/>
      <c r="G65" s="183"/>
      <c r="H65" s="183"/>
    </row>
    <row r="66" spans="1:8" x14ac:dyDescent="0.25">
      <c r="A66" s="45" t="s">
        <v>367</v>
      </c>
      <c r="B66" s="15"/>
      <c r="C66" s="183"/>
      <c r="D66" s="183"/>
      <c r="E66" s="183"/>
      <c r="F66" s="183"/>
      <c r="G66" s="183"/>
      <c r="H66" s="183"/>
    </row>
    <row r="67" spans="1:8" x14ac:dyDescent="0.25">
      <c r="A67" s="45" t="s">
        <v>368</v>
      </c>
      <c r="B67" s="15"/>
      <c r="C67" s="183"/>
      <c r="D67" s="183"/>
      <c r="E67" s="183"/>
      <c r="F67" s="183"/>
      <c r="G67" s="183"/>
      <c r="H67" s="183"/>
    </row>
    <row r="68" spans="1:8" x14ac:dyDescent="0.25">
      <c r="A68" s="45" t="s">
        <v>369</v>
      </c>
      <c r="B68" s="15"/>
      <c r="C68" s="183"/>
      <c r="D68" s="183"/>
      <c r="E68" s="183"/>
      <c r="F68" s="183"/>
      <c r="G68" s="183"/>
      <c r="H68" s="183"/>
    </row>
    <row r="69" spans="1:8" x14ac:dyDescent="0.25">
      <c r="A69" s="45" t="s">
        <v>370</v>
      </c>
      <c r="B69" s="15"/>
      <c r="C69" s="183"/>
      <c r="D69" s="183"/>
      <c r="E69" s="183"/>
      <c r="F69" s="183"/>
      <c r="G69" s="183"/>
      <c r="H69" s="183"/>
    </row>
    <row r="70" spans="1:8" x14ac:dyDescent="0.25">
      <c r="A70" s="308" t="s">
        <v>371</v>
      </c>
      <c r="B70" s="308"/>
      <c r="C70" s="183"/>
      <c r="D70" s="183"/>
      <c r="E70" s="183"/>
      <c r="F70" s="183"/>
      <c r="G70" s="183"/>
      <c r="H70" s="183"/>
    </row>
    <row r="71" spans="1:8" x14ac:dyDescent="0.25">
      <c r="A71" s="45" t="s">
        <v>372</v>
      </c>
      <c r="B71" s="15"/>
      <c r="C71" s="183"/>
      <c r="D71" s="183"/>
      <c r="E71" s="183"/>
      <c r="F71" s="183"/>
      <c r="G71" s="183"/>
      <c r="H71" s="183"/>
    </row>
    <row r="72" spans="1:8" x14ac:dyDescent="0.25">
      <c r="A72" s="45" t="s">
        <v>373</v>
      </c>
      <c r="B72" s="15"/>
      <c r="C72" s="183"/>
      <c r="D72" s="183"/>
      <c r="E72" s="183"/>
      <c r="F72" s="183"/>
      <c r="G72" s="183"/>
      <c r="H72" s="183"/>
    </row>
    <row r="73" spans="1:8" x14ac:dyDescent="0.25">
      <c r="A73" s="45" t="s">
        <v>374</v>
      </c>
      <c r="B73" s="15"/>
      <c r="C73" s="183"/>
      <c r="D73" s="183"/>
      <c r="E73" s="183"/>
      <c r="F73" s="183"/>
      <c r="G73" s="183"/>
      <c r="H73" s="183"/>
    </row>
    <row r="74" spans="1:8" x14ac:dyDescent="0.25">
      <c r="A74" s="308" t="s">
        <v>375</v>
      </c>
      <c r="B74" s="308"/>
      <c r="C74" s="183"/>
      <c r="D74" s="183"/>
      <c r="E74" s="183"/>
      <c r="F74" s="183"/>
      <c r="G74" s="183"/>
      <c r="H74" s="183"/>
    </row>
    <row r="75" spans="1:8" x14ac:dyDescent="0.25">
      <c r="A75" s="45" t="s">
        <v>376</v>
      </c>
      <c r="B75" s="15"/>
      <c r="C75" s="183"/>
      <c r="D75" s="183"/>
      <c r="E75" s="183"/>
      <c r="F75" s="183"/>
      <c r="G75" s="183"/>
      <c r="H75" s="183"/>
    </row>
    <row r="76" spans="1:8" x14ac:dyDescent="0.25">
      <c r="A76" s="45" t="s">
        <v>377</v>
      </c>
      <c r="B76" s="15"/>
      <c r="C76" s="183"/>
      <c r="D76" s="183"/>
      <c r="E76" s="183"/>
      <c r="F76" s="183"/>
      <c r="G76" s="183"/>
      <c r="H76" s="183"/>
    </row>
    <row r="77" spans="1:8" x14ac:dyDescent="0.25">
      <c r="A77" s="45" t="s">
        <v>378</v>
      </c>
      <c r="B77" s="15"/>
      <c r="C77" s="183"/>
      <c r="D77" s="183"/>
      <c r="E77" s="183"/>
      <c r="F77" s="183"/>
      <c r="G77" s="183"/>
      <c r="H77" s="183"/>
    </row>
    <row r="78" spans="1:8" x14ac:dyDescent="0.25">
      <c r="A78" s="45" t="s">
        <v>379</v>
      </c>
      <c r="B78" s="15"/>
      <c r="C78" s="183"/>
      <c r="D78" s="183"/>
      <c r="E78" s="183"/>
      <c r="F78" s="183"/>
      <c r="G78" s="183"/>
      <c r="H78" s="183"/>
    </row>
    <row r="79" spans="1:8" x14ac:dyDescent="0.25">
      <c r="A79" s="45" t="s">
        <v>380</v>
      </c>
      <c r="B79" s="15"/>
      <c r="C79" s="183"/>
      <c r="D79" s="183"/>
      <c r="E79" s="183"/>
      <c r="F79" s="183"/>
      <c r="G79" s="183"/>
      <c r="H79" s="183"/>
    </row>
    <row r="80" spans="1:8" x14ac:dyDescent="0.25">
      <c r="A80" s="45" t="s">
        <v>381</v>
      </c>
      <c r="B80" s="15"/>
      <c r="C80" s="183"/>
      <c r="D80" s="183"/>
      <c r="E80" s="183"/>
      <c r="F80" s="183"/>
      <c r="G80" s="183"/>
      <c r="H80" s="183"/>
    </row>
    <row r="81" spans="1:8" x14ac:dyDescent="0.25">
      <c r="A81" s="45" t="s">
        <v>382</v>
      </c>
      <c r="B81" s="15"/>
      <c r="C81" s="183"/>
      <c r="D81" s="183"/>
      <c r="E81" s="183"/>
      <c r="F81" s="183"/>
      <c r="G81" s="183"/>
      <c r="H81" s="183"/>
    </row>
    <row r="82" spans="1:8" ht="15.75" thickBot="1" x14ac:dyDescent="0.3">
      <c r="A82" s="302"/>
      <c r="B82" s="302"/>
      <c r="C82" s="215"/>
      <c r="D82" s="215"/>
      <c r="E82" s="215"/>
      <c r="F82" s="215"/>
      <c r="G82" s="215"/>
      <c r="H82" s="215"/>
    </row>
    <row r="83" spans="1:8" x14ac:dyDescent="0.25">
      <c r="A83" s="294" t="s">
        <v>383</v>
      </c>
      <c r="B83" s="294"/>
      <c r="C83" s="216">
        <v>0</v>
      </c>
      <c r="D83" s="216">
        <v>0</v>
      </c>
      <c r="E83" s="216">
        <v>0</v>
      </c>
      <c r="F83" s="216">
        <v>0</v>
      </c>
      <c r="G83" s="216">
        <v>0</v>
      </c>
      <c r="H83" s="216"/>
    </row>
    <row r="84" spans="1:8" x14ac:dyDescent="0.25">
      <c r="A84" s="308" t="s">
        <v>310</v>
      </c>
      <c r="B84" s="308"/>
      <c r="C84" s="183"/>
      <c r="D84" s="183"/>
      <c r="E84" s="183"/>
      <c r="F84" s="183"/>
      <c r="G84" s="183"/>
      <c r="H84" s="183"/>
    </row>
    <row r="85" spans="1:8" x14ac:dyDescent="0.25">
      <c r="A85" s="45" t="s">
        <v>311</v>
      </c>
      <c r="B85" s="15"/>
      <c r="C85" s="183"/>
      <c r="D85" s="183"/>
      <c r="E85" s="183"/>
      <c r="F85" s="183"/>
      <c r="G85" s="183"/>
      <c r="H85" s="183"/>
    </row>
    <row r="86" spans="1:8" x14ac:dyDescent="0.25">
      <c r="A86" s="45" t="s">
        <v>312</v>
      </c>
      <c r="B86" s="15"/>
      <c r="C86" s="183"/>
      <c r="D86" s="183"/>
      <c r="E86" s="183"/>
      <c r="F86" s="183"/>
      <c r="G86" s="183"/>
      <c r="H86" s="183"/>
    </row>
    <row r="87" spans="1:8" x14ac:dyDescent="0.25">
      <c r="A87" s="45" t="s">
        <v>313</v>
      </c>
      <c r="B87" s="15"/>
      <c r="C87" s="183"/>
      <c r="D87" s="183"/>
      <c r="E87" s="183"/>
      <c r="F87" s="183"/>
      <c r="G87" s="183"/>
      <c r="H87" s="183"/>
    </row>
    <row r="88" spans="1:8" x14ac:dyDescent="0.25">
      <c r="A88" s="45" t="s">
        <v>314</v>
      </c>
      <c r="B88" s="15"/>
      <c r="C88" s="183"/>
      <c r="D88" s="183"/>
      <c r="E88" s="183"/>
      <c r="F88" s="183"/>
      <c r="G88" s="183"/>
      <c r="H88" s="183"/>
    </row>
    <row r="89" spans="1:8" x14ac:dyDescent="0.25">
      <c r="A89" s="45" t="s">
        <v>315</v>
      </c>
      <c r="B89" s="15"/>
      <c r="C89" s="183"/>
      <c r="D89" s="183"/>
      <c r="E89" s="183"/>
      <c r="F89" s="183"/>
      <c r="G89" s="183"/>
      <c r="H89" s="183"/>
    </row>
    <row r="90" spans="1:8" x14ac:dyDescent="0.25">
      <c r="A90" s="45" t="s">
        <v>316</v>
      </c>
      <c r="B90" s="15"/>
      <c r="C90" s="183"/>
      <c r="D90" s="183"/>
      <c r="E90" s="183"/>
      <c r="F90" s="183"/>
      <c r="G90" s="183"/>
      <c r="H90" s="183"/>
    </row>
    <row r="91" spans="1:8" x14ac:dyDescent="0.25">
      <c r="A91" s="45" t="s">
        <v>317</v>
      </c>
      <c r="B91" s="15"/>
      <c r="C91" s="183"/>
      <c r="D91" s="183"/>
      <c r="E91" s="183"/>
      <c r="F91" s="183"/>
      <c r="G91" s="183"/>
      <c r="H91" s="183"/>
    </row>
    <row r="92" spans="1:8" x14ac:dyDescent="0.25">
      <c r="A92" s="308" t="s">
        <v>318</v>
      </c>
      <c r="B92" s="308"/>
      <c r="C92" s="183"/>
      <c r="D92" s="183"/>
      <c r="E92" s="183"/>
      <c r="F92" s="183"/>
      <c r="G92" s="183"/>
      <c r="H92" s="183"/>
    </row>
    <row r="93" spans="1:8" x14ac:dyDescent="0.25">
      <c r="A93" s="45" t="s">
        <v>319</v>
      </c>
      <c r="B93" s="15"/>
      <c r="C93" s="183"/>
      <c r="D93" s="183"/>
      <c r="E93" s="183"/>
      <c r="F93" s="183"/>
      <c r="G93" s="183"/>
      <c r="H93" s="183"/>
    </row>
    <row r="94" spans="1:8" x14ac:dyDescent="0.25">
      <c r="A94" s="45" t="s">
        <v>320</v>
      </c>
      <c r="B94" s="15"/>
      <c r="C94" s="183"/>
      <c r="D94" s="183"/>
      <c r="E94" s="183"/>
      <c r="F94" s="183"/>
      <c r="G94" s="183"/>
      <c r="H94" s="183"/>
    </row>
    <row r="95" spans="1:8" x14ac:dyDescent="0.25">
      <c r="A95" s="45" t="s">
        <v>321</v>
      </c>
      <c r="B95" s="15"/>
      <c r="C95" s="183"/>
      <c r="D95" s="183"/>
      <c r="E95" s="183"/>
      <c r="F95" s="183"/>
      <c r="G95" s="183"/>
      <c r="H95" s="183"/>
    </row>
    <row r="96" spans="1:8" x14ac:dyDescent="0.25">
      <c r="A96" s="45" t="s">
        <v>322</v>
      </c>
      <c r="B96" s="15"/>
      <c r="C96" s="183"/>
      <c r="D96" s="183"/>
      <c r="E96" s="183"/>
      <c r="F96" s="183"/>
      <c r="G96" s="183"/>
      <c r="H96" s="183"/>
    </row>
    <row r="97" spans="1:8" x14ac:dyDescent="0.25">
      <c r="A97" s="45" t="s">
        <v>323</v>
      </c>
      <c r="B97" s="15"/>
      <c r="C97" s="183"/>
      <c r="D97" s="183"/>
      <c r="E97" s="183"/>
      <c r="F97" s="183"/>
      <c r="G97" s="183"/>
      <c r="H97" s="183"/>
    </row>
    <row r="98" spans="1:8" x14ac:dyDescent="0.25">
      <c r="A98" s="45" t="s">
        <v>324</v>
      </c>
      <c r="B98" s="15"/>
      <c r="C98" s="183"/>
      <c r="D98" s="183"/>
      <c r="E98" s="183"/>
      <c r="F98" s="183"/>
      <c r="G98" s="183"/>
      <c r="H98" s="183"/>
    </row>
    <row r="99" spans="1:8" x14ac:dyDescent="0.25">
      <c r="A99" s="45" t="s">
        <v>325</v>
      </c>
      <c r="B99" s="15"/>
      <c r="C99" s="183"/>
      <c r="D99" s="183"/>
      <c r="E99" s="183"/>
      <c r="F99" s="183"/>
      <c r="G99" s="183"/>
      <c r="H99" s="183"/>
    </row>
    <row r="100" spans="1:8" x14ac:dyDescent="0.25">
      <c r="A100" s="45" t="s">
        <v>326</v>
      </c>
      <c r="B100" s="15"/>
      <c r="C100" s="183"/>
      <c r="D100" s="183"/>
      <c r="E100" s="183"/>
      <c r="F100" s="183"/>
      <c r="G100" s="183"/>
      <c r="H100" s="183"/>
    </row>
    <row r="101" spans="1:8" x14ac:dyDescent="0.25">
      <c r="A101" s="45" t="s">
        <v>327</v>
      </c>
      <c r="B101" s="15"/>
      <c r="C101" s="183"/>
      <c r="D101" s="183"/>
      <c r="E101" s="183"/>
      <c r="F101" s="183"/>
      <c r="G101" s="183"/>
      <c r="H101" s="183"/>
    </row>
    <row r="102" spans="1:8" x14ac:dyDescent="0.25">
      <c r="A102" s="308" t="s">
        <v>328</v>
      </c>
      <c r="B102" s="308"/>
      <c r="C102" s="183"/>
      <c r="D102" s="183"/>
      <c r="E102" s="183"/>
      <c r="F102" s="183"/>
      <c r="G102" s="183"/>
      <c r="H102" s="183"/>
    </row>
    <row r="103" spans="1:8" x14ac:dyDescent="0.25">
      <c r="A103" s="45" t="s">
        <v>329</v>
      </c>
      <c r="B103" s="15"/>
      <c r="C103" s="183"/>
      <c r="D103" s="183"/>
      <c r="E103" s="183"/>
      <c r="F103" s="183"/>
      <c r="G103" s="183"/>
      <c r="H103" s="183"/>
    </row>
    <row r="104" spans="1:8" x14ac:dyDescent="0.25">
      <c r="A104" s="45" t="s">
        <v>330</v>
      </c>
      <c r="B104" s="15"/>
      <c r="C104" s="183"/>
      <c r="D104" s="183"/>
      <c r="E104" s="183"/>
      <c r="F104" s="183"/>
      <c r="G104" s="183"/>
      <c r="H104" s="183"/>
    </row>
    <row r="105" spans="1:8" x14ac:dyDescent="0.25">
      <c r="A105" s="45" t="s">
        <v>331</v>
      </c>
      <c r="B105" s="15"/>
      <c r="C105" s="183"/>
      <c r="D105" s="183"/>
      <c r="E105" s="183"/>
      <c r="F105" s="183"/>
      <c r="G105" s="183"/>
      <c r="H105" s="183"/>
    </row>
    <row r="106" spans="1:8" x14ac:dyDescent="0.25">
      <c r="A106" s="45" t="s">
        <v>332</v>
      </c>
      <c r="B106" s="15"/>
      <c r="C106" s="183"/>
      <c r="D106" s="183"/>
      <c r="E106" s="183"/>
      <c r="F106" s="183"/>
      <c r="G106" s="183"/>
      <c r="H106" s="183"/>
    </row>
    <row r="107" spans="1:8" x14ac:dyDescent="0.25">
      <c r="A107" s="45" t="s">
        <v>333</v>
      </c>
      <c r="B107" s="15"/>
      <c r="C107" s="183"/>
      <c r="D107" s="183"/>
      <c r="E107" s="183"/>
      <c r="F107" s="183"/>
      <c r="G107" s="183"/>
      <c r="H107" s="183"/>
    </row>
    <row r="108" spans="1:8" x14ac:dyDescent="0.25">
      <c r="A108" s="45" t="s">
        <v>334</v>
      </c>
      <c r="B108" s="15"/>
      <c r="C108" s="183"/>
      <c r="D108" s="183"/>
      <c r="E108" s="183"/>
      <c r="F108" s="183"/>
      <c r="G108" s="183"/>
      <c r="H108" s="183"/>
    </row>
    <row r="109" spans="1:8" x14ac:dyDescent="0.25">
      <c r="A109" s="45" t="s">
        <v>335</v>
      </c>
      <c r="B109" s="15"/>
      <c r="C109" s="183"/>
      <c r="D109" s="183"/>
      <c r="E109" s="183"/>
      <c r="F109" s="183"/>
      <c r="G109" s="183"/>
      <c r="H109" s="183"/>
    </row>
    <row r="110" spans="1:8" x14ac:dyDescent="0.25">
      <c r="A110" s="45" t="s">
        <v>336</v>
      </c>
      <c r="B110" s="15"/>
      <c r="C110" s="183"/>
      <c r="D110" s="183"/>
      <c r="E110" s="183"/>
      <c r="F110" s="183"/>
      <c r="G110" s="183"/>
      <c r="H110" s="183"/>
    </row>
    <row r="111" spans="1:8" x14ac:dyDescent="0.25">
      <c r="A111" s="45" t="s">
        <v>337</v>
      </c>
      <c r="B111" s="15"/>
      <c r="C111" s="183"/>
      <c r="D111" s="183"/>
      <c r="E111" s="183"/>
      <c r="F111" s="183"/>
      <c r="G111" s="183"/>
      <c r="H111" s="183"/>
    </row>
    <row r="112" spans="1:8" x14ac:dyDescent="0.25">
      <c r="A112" s="308" t="s">
        <v>338</v>
      </c>
      <c r="B112" s="308"/>
      <c r="C112" s="183"/>
      <c r="D112" s="183"/>
      <c r="E112" s="183">
        <f>SUM(E113:E120)</f>
        <v>0</v>
      </c>
      <c r="F112" s="183">
        <f>SUM(F113:F120)</f>
        <v>0</v>
      </c>
      <c r="G112" s="183">
        <f>SUM(G113:G120)</f>
        <v>0</v>
      </c>
      <c r="H112" s="183">
        <f>SUM(H113:H120)</f>
        <v>0</v>
      </c>
    </row>
    <row r="113" spans="1:8" x14ac:dyDescent="0.25">
      <c r="A113" s="45" t="s">
        <v>339</v>
      </c>
      <c r="B113" s="15"/>
      <c r="C113" s="183"/>
      <c r="D113" s="183"/>
      <c r="E113" s="183"/>
      <c r="F113" s="183"/>
      <c r="G113" s="183"/>
      <c r="H113" s="183"/>
    </row>
    <row r="114" spans="1:8" x14ac:dyDescent="0.25">
      <c r="A114" s="45" t="s">
        <v>340</v>
      </c>
      <c r="B114" s="15"/>
      <c r="C114" s="183"/>
      <c r="D114" s="183"/>
      <c r="E114" s="183"/>
      <c r="F114" s="183"/>
      <c r="G114" s="183"/>
      <c r="H114" s="183"/>
    </row>
    <row r="115" spans="1:8" x14ac:dyDescent="0.25">
      <c r="A115" s="45" t="s">
        <v>341</v>
      </c>
      <c r="B115" s="15"/>
      <c r="C115" s="183"/>
      <c r="D115" s="183"/>
      <c r="E115" s="183">
        <v>0</v>
      </c>
      <c r="F115" s="183">
        <v>0</v>
      </c>
      <c r="G115" s="183">
        <v>0</v>
      </c>
      <c r="H115" s="183">
        <f>F115-G115</f>
        <v>0</v>
      </c>
    </row>
    <row r="116" spans="1:8" x14ac:dyDescent="0.25">
      <c r="A116" s="45" t="s">
        <v>342</v>
      </c>
      <c r="B116" s="15"/>
      <c r="C116" s="183"/>
      <c r="D116" s="183"/>
      <c r="E116" s="183"/>
      <c r="F116" s="183"/>
      <c r="G116" s="183"/>
      <c r="H116" s="183"/>
    </row>
    <row r="117" spans="1:8" x14ac:dyDescent="0.25">
      <c r="A117" s="45" t="s">
        <v>343</v>
      </c>
      <c r="B117" s="15"/>
      <c r="C117" s="183"/>
      <c r="D117" s="183"/>
      <c r="E117" s="183"/>
      <c r="F117" s="183"/>
      <c r="G117" s="183"/>
      <c r="H117" s="183"/>
    </row>
    <row r="118" spans="1:8" x14ac:dyDescent="0.25">
      <c r="A118" s="45" t="s">
        <v>344</v>
      </c>
      <c r="B118" s="15"/>
      <c r="C118" s="183"/>
      <c r="D118" s="183"/>
      <c r="E118" s="183"/>
      <c r="F118" s="183"/>
      <c r="G118" s="183"/>
      <c r="H118" s="183"/>
    </row>
    <row r="119" spans="1:8" x14ac:dyDescent="0.25">
      <c r="A119" s="45" t="s">
        <v>345</v>
      </c>
      <c r="B119" s="15"/>
      <c r="C119" s="183"/>
      <c r="D119" s="183"/>
      <c r="E119" s="183"/>
      <c r="F119" s="183"/>
      <c r="G119" s="183"/>
      <c r="H119" s="183"/>
    </row>
    <row r="120" spans="1:8" x14ac:dyDescent="0.25">
      <c r="A120" s="45" t="s">
        <v>346</v>
      </c>
      <c r="B120" s="15"/>
      <c r="C120" s="183"/>
      <c r="D120" s="183"/>
      <c r="E120" s="183"/>
      <c r="F120" s="183"/>
      <c r="G120" s="183"/>
      <c r="H120" s="183"/>
    </row>
    <row r="121" spans="1:8" x14ac:dyDescent="0.25">
      <c r="A121" s="45" t="s">
        <v>347</v>
      </c>
      <c r="B121" s="15"/>
      <c r="C121" s="183"/>
      <c r="D121" s="183"/>
      <c r="E121" s="183"/>
      <c r="F121" s="183"/>
      <c r="G121" s="183"/>
      <c r="H121" s="183"/>
    </row>
    <row r="122" spans="1:8" x14ac:dyDescent="0.25">
      <c r="A122" s="308" t="s">
        <v>348</v>
      </c>
      <c r="B122" s="308"/>
      <c r="C122" s="183"/>
      <c r="D122" s="183"/>
      <c r="E122" s="183"/>
      <c r="F122" s="183"/>
      <c r="G122" s="183"/>
      <c r="H122" s="183"/>
    </row>
    <row r="123" spans="1:8" x14ac:dyDescent="0.25">
      <c r="A123" s="45" t="s">
        <v>349</v>
      </c>
      <c r="B123" s="15"/>
      <c r="C123" s="183"/>
      <c r="D123" s="183"/>
      <c r="E123" s="183"/>
      <c r="F123" s="183"/>
      <c r="G123" s="183"/>
      <c r="H123" s="183"/>
    </row>
    <row r="124" spans="1:8" x14ac:dyDescent="0.25">
      <c r="A124" s="45" t="s">
        <v>350</v>
      </c>
      <c r="B124" s="15"/>
      <c r="C124" s="183"/>
      <c r="D124" s="183"/>
      <c r="E124" s="183"/>
      <c r="F124" s="183"/>
      <c r="G124" s="183"/>
      <c r="H124" s="183"/>
    </row>
    <row r="125" spans="1:8" x14ac:dyDescent="0.25">
      <c r="A125" s="45" t="s">
        <v>351</v>
      </c>
      <c r="B125" s="15"/>
      <c r="C125" s="183"/>
      <c r="D125" s="183"/>
      <c r="E125" s="183"/>
      <c r="F125" s="183"/>
      <c r="G125" s="183"/>
      <c r="H125" s="183"/>
    </row>
    <row r="126" spans="1:8" x14ac:dyDescent="0.25">
      <c r="A126" s="45" t="s">
        <v>352</v>
      </c>
      <c r="B126" s="15"/>
      <c r="C126" s="183"/>
      <c r="D126" s="183"/>
      <c r="E126" s="183"/>
      <c r="F126" s="183"/>
      <c r="G126" s="183"/>
      <c r="H126" s="183"/>
    </row>
    <row r="127" spans="1:8" x14ac:dyDescent="0.25">
      <c r="A127" s="45" t="s">
        <v>353</v>
      </c>
      <c r="B127" s="15"/>
      <c r="C127" s="183"/>
      <c r="D127" s="183"/>
      <c r="E127" s="183"/>
      <c r="F127" s="183"/>
      <c r="G127" s="183"/>
      <c r="H127" s="183"/>
    </row>
    <row r="128" spans="1:8" x14ac:dyDescent="0.25">
      <c r="A128" s="45" t="s">
        <v>354</v>
      </c>
      <c r="B128" s="15"/>
      <c r="C128" s="183"/>
      <c r="D128" s="183"/>
      <c r="E128" s="183"/>
      <c r="F128" s="183"/>
      <c r="G128" s="183"/>
      <c r="H128" s="183"/>
    </row>
    <row r="129" spans="1:8" x14ac:dyDescent="0.25">
      <c r="A129" s="45" t="s">
        <v>355</v>
      </c>
      <c r="B129" s="15"/>
      <c r="C129" s="183"/>
      <c r="D129" s="183"/>
      <c r="E129" s="183"/>
      <c r="F129" s="183"/>
      <c r="G129" s="183"/>
      <c r="H129" s="183"/>
    </row>
    <row r="130" spans="1:8" x14ac:dyDescent="0.25">
      <c r="A130" s="45" t="s">
        <v>356</v>
      </c>
      <c r="B130" s="15"/>
      <c r="C130" s="183"/>
      <c r="D130" s="183"/>
      <c r="E130" s="183"/>
      <c r="F130" s="183"/>
      <c r="G130" s="183"/>
      <c r="H130" s="183"/>
    </row>
    <row r="131" spans="1:8" x14ac:dyDescent="0.25">
      <c r="A131" s="45" t="s">
        <v>357</v>
      </c>
      <c r="B131" s="15"/>
      <c r="C131" s="183"/>
      <c r="D131" s="183"/>
      <c r="E131" s="183"/>
      <c r="F131" s="183"/>
      <c r="G131" s="183"/>
      <c r="H131" s="183"/>
    </row>
    <row r="132" spans="1:8" x14ac:dyDescent="0.25">
      <c r="A132" s="308" t="s">
        <v>358</v>
      </c>
      <c r="B132" s="308"/>
      <c r="C132" s="183"/>
      <c r="D132" s="183"/>
      <c r="E132" s="183"/>
      <c r="F132" s="183"/>
      <c r="G132" s="183"/>
      <c r="H132" s="183"/>
    </row>
    <row r="133" spans="1:8" x14ac:dyDescent="0.25">
      <c r="A133" s="45" t="s">
        <v>359</v>
      </c>
      <c r="B133" s="15"/>
      <c r="C133" s="183"/>
      <c r="D133" s="183"/>
      <c r="E133" s="183"/>
      <c r="F133" s="183"/>
      <c r="G133" s="183"/>
      <c r="H133" s="183"/>
    </row>
    <row r="134" spans="1:8" x14ac:dyDescent="0.25">
      <c r="A134" s="45" t="s">
        <v>360</v>
      </c>
      <c r="B134" s="15"/>
      <c r="C134" s="183"/>
      <c r="D134" s="183"/>
      <c r="E134" s="183"/>
      <c r="F134" s="183"/>
      <c r="G134" s="183"/>
      <c r="H134" s="183"/>
    </row>
    <row r="135" spans="1:8" x14ac:dyDescent="0.25">
      <c r="A135" s="45" t="s">
        <v>361</v>
      </c>
      <c r="B135" s="15"/>
      <c r="C135" s="183"/>
      <c r="D135" s="183"/>
      <c r="E135" s="183"/>
      <c r="F135" s="183"/>
      <c r="G135" s="183"/>
      <c r="H135" s="183"/>
    </row>
    <row r="136" spans="1:8" x14ac:dyDescent="0.25">
      <c r="A136" s="308" t="s">
        <v>362</v>
      </c>
      <c r="B136" s="308"/>
      <c r="C136" s="183"/>
      <c r="D136" s="183"/>
      <c r="E136" s="183"/>
      <c r="F136" s="183"/>
      <c r="G136" s="183"/>
      <c r="H136" s="183"/>
    </row>
    <row r="137" spans="1:8" x14ac:dyDescent="0.25">
      <c r="A137" s="45" t="s">
        <v>363</v>
      </c>
      <c r="B137" s="15"/>
      <c r="C137" s="183"/>
      <c r="D137" s="183"/>
      <c r="E137" s="183"/>
      <c r="F137" s="183"/>
      <c r="G137" s="183"/>
      <c r="H137" s="183"/>
    </row>
    <row r="138" spans="1:8" x14ac:dyDescent="0.25">
      <c r="A138" s="45" t="s">
        <v>364</v>
      </c>
      <c r="B138" s="15"/>
      <c r="C138" s="183"/>
      <c r="D138" s="183"/>
      <c r="E138" s="183"/>
      <c r="F138" s="183"/>
      <c r="G138" s="183"/>
      <c r="H138" s="183"/>
    </row>
    <row r="139" spans="1:8" x14ac:dyDescent="0.25">
      <c r="A139" s="45" t="s">
        <v>365</v>
      </c>
      <c r="B139" s="15"/>
      <c r="C139" s="183"/>
      <c r="D139" s="183"/>
      <c r="E139" s="183"/>
      <c r="F139" s="183"/>
      <c r="G139" s="183"/>
      <c r="H139" s="183"/>
    </row>
    <row r="140" spans="1:8" x14ac:dyDescent="0.25">
      <c r="A140" s="45" t="s">
        <v>366</v>
      </c>
      <c r="B140" s="15"/>
      <c r="C140" s="183"/>
      <c r="D140" s="183"/>
      <c r="E140" s="183"/>
      <c r="F140" s="183"/>
      <c r="G140" s="183"/>
      <c r="H140" s="183"/>
    </row>
    <row r="141" spans="1:8" x14ac:dyDescent="0.25">
      <c r="A141" s="45" t="s">
        <v>367</v>
      </c>
      <c r="B141" s="15"/>
      <c r="C141" s="183"/>
      <c r="D141" s="183"/>
      <c r="E141" s="183"/>
      <c r="F141" s="183"/>
      <c r="G141" s="183"/>
      <c r="H141" s="183"/>
    </row>
    <row r="142" spans="1:8" x14ac:dyDescent="0.25">
      <c r="A142" s="45" t="s">
        <v>368</v>
      </c>
      <c r="B142" s="15"/>
      <c r="C142" s="183"/>
      <c r="D142" s="183"/>
      <c r="E142" s="183"/>
      <c r="F142" s="183"/>
      <c r="G142" s="183"/>
      <c r="H142" s="183"/>
    </row>
    <row r="143" spans="1:8" x14ac:dyDescent="0.25">
      <c r="A143" s="45" t="s">
        <v>369</v>
      </c>
      <c r="B143" s="15"/>
      <c r="C143" s="183"/>
      <c r="D143" s="183"/>
      <c r="E143" s="183"/>
      <c r="F143" s="183"/>
      <c r="G143" s="183"/>
      <c r="H143" s="183"/>
    </row>
    <row r="144" spans="1:8" x14ac:dyDescent="0.25">
      <c r="A144" s="45" t="s">
        <v>370</v>
      </c>
      <c r="B144" s="15"/>
      <c r="C144" s="183"/>
      <c r="D144" s="183"/>
      <c r="E144" s="183"/>
      <c r="F144" s="183"/>
      <c r="G144" s="183"/>
      <c r="H144" s="183"/>
    </row>
    <row r="145" spans="1:8" x14ac:dyDescent="0.25">
      <c r="A145" s="308" t="s">
        <v>371</v>
      </c>
      <c r="B145" s="308"/>
      <c r="C145" s="183"/>
      <c r="D145" s="183"/>
      <c r="E145" s="183"/>
      <c r="F145" s="183"/>
      <c r="G145" s="183"/>
      <c r="H145" s="183"/>
    </row>
    <row r="146" spans="1:8" x14ac:dyDescent="0.25">
      <c r="A146" s="45" t="s">
        <v>372</v>
      </c>
      <c r="B146" s="15"/>
      <c r="C146" s="183"/>
      <c r="D146" s="183"/>
      <c r="E146" s="183"/>
      <c r="F146" s="183"/>
      <c r="G146" s="183"/>
      <c r="H146" s="183"/>
    </row>
    <row r="147" spans="1:8" x14ac:dyDescent="0.25">
      <c r="A147" s="45" t="s">
        <v>373</v>
      </c>
      <c r="B147" s="15"/>
      <c r="C147" s="183"/>
      <c r="D147" s="183"/>
      <c r="E147" s="183"/>
      <c r="F147" s="183"/>
      <c r="G147" s="183"/>
      <c r="H147" s="183"/>
    </row>
    <row r="148" spans="1:8" x14ac:dyDescent="0.25">
      <c r="A148" s="45" t="s">
        <v>374</v>
      </c>
      <c r="B148" s="15"/>
      <c r="C148" s="183"/>
      <c r="D148" s="183"/>
      <c r="E148" s="183"/>
      <c r="F148" s="183"/>
      <c r="G148" s="183"/>
      <c r="H148" s="183"/>
    </row>
    <row r="149" spans="1:8" x14ac:dyDescent="0.25">
      <c r="A149" s="308" t="s">
        <v>375</v>
      </c>
      <c r="B149" s="308"/>
      <c r="C149" s="183"/>
      <c r="D149" s="183"/>
      <c r="E149" s="183"/>
      <c r="F149" s="183"/>
      <c r="G149" s="183"/>
      <c r="H149" s="183"/>
    </row>
    <row r="150" spans="1:8" x14ac:dyDescent="0.25">
      <c r="A150" s="45" t="s">
        <v>376</v>
      </c>
      <c r="B150" s="15"/>
      <c r="C150" s="183"/>
      <c r="D150" s="183"/>
      <c r="E150" s="183"/>
      <c r="F150" s="183"/>
      <c r="G150" s="183"/>
      <c r="H150" s="183"/>
    </row>
    <row r="151" spans="1:8" x14ac:dyDescent="0.25">
      <c r="A151" s="45" t="s">
        <v>377</v>
      </c>
      <c r="B151" s="15"/>
      <c r="C151" s="183"/>
      <c r="D151" s="183"/>
      <c r="E151" s="183"/>
      <c r="F151" s="183"/>
      <c r="G151" s="183"/>
      <c r="H151" s="183"/>
    </row>
    <row r="152" spans="1:8" x14ac:dyDescent="0.25">
      <c r="A152" s="45" t="s">
        <v>378</v>
      </c>
      <c r="B152" s="15"/>
      <c r="C152" s="183"/>
      <c r="D152" s="183"/>
      <c r="E152" s="183"/>
      <c r="F152" s="183"/>
      <c r="G152" s="183"/>
      <c r="H152" s="183"/>
    </row>
    <row r="153" spans="1:8" x14ac:dyDescent="0.25">
      <c r="A153" s="45" t="s">
        <v>379</v>
      </c>
      <c r="B153" s="15"/>
      <c r="C153" s="183"/>
      <c r="D153" s="183"/>
      <c r="E153" s="183"/>
      <c r="F153" s="183"/>
      <c r="G153" s="183"/>
      <c r="H153" s="183"/>
    </row>
    <row r="154" spans="1:8" x14ac:dyDescent="0.25">
      <c r="A154" s="45" t="s">
        <v>380</v>
      </c>
      <c r="B154" s="15"/>
      <c r="C154" s="183"/>
      <c r="D154" s="183"/>
      <c r="E154" s="183"/>
      <c r="F154" s="183"/>
      <c r="G154" s="183"/>
      <c r="H154" s="183"/>
    </row>
    <row r="155" spans="1:8" x14ac:dyDescent="0.25">
      <c r="A155" s="45" t="s">
        <v>381</v>
      </c>
      <c r="B155" s="15"/>
      <c r="C155" s="183"/>
      <c r="D155" s="183"/>
      <c r="E155" s="183"/>
      <c r="F155" s="183"/>
      <c r="G155" s="183"/>
      <c r="H155" s="183"/>
    </row>
    <row r="156" spans="1:8" x14ac:dyDescent="0.25">
      <c r="A156" s="45" t="s">
        <v>382</v>
      </c>
      <c r="B156" s="15"/>
      <c r="C156" s="183"/>
      <c r="D156" s="183"/>
      <c r="E156" s="183"/>
      <c r="F156" s="183"/>
      <c r="G156" s="183"/>
      <c r="H156" s="183"/>
    </row>
    <row r="157" spans="1:8" x14ac:dyDescent="0.25">
      <c r="A157" s="45"/>
      <c r="B157" s="45"/>
      <c r="C157" s="183"/>
      <c r="D157" s="183"/>
      <c r="E157" s="183"/>
      <c r="F157" s="183"/>
      <c r="G157" s="183"/>
      <c r="H157" s="183"/>
    </row>
    <row r="158" spans="1:8" x14ac:dyDescent="0.25">
      <c r="A158" s="304" t="s">
        <v>384</v>
      </c>
      <c r="B158" s="304"/>
      <c r="C158" s="214">
        <f>C8+C83</f>
        <v>19961128</v>
      </c>
      <c r="D158" s="214">
        <f>D8+D83</f>
        <v>14091.299999999996</v>
      </c>
      <c r="E158" s="214">
        <f t="shared" ref="E158:H158" si="18">E8+E83</f>
        <v>19975219.300000001</v>
      </c>
      <c r="F158" s="214">
        <f t="shared" si="18"/>
        <v>1223363.8999999999</v>
      </c>
      <c r="G158" s="214">
        <f t="shared" si="18"/>
        <v>1223363.8999999999</v>
      </c>
      <c r="H158" s="214">
        <f t="shared" si="18"/>
        <v>18751855.399999999</v>
      </c>
    </row>
    <row r="159" spans="1:8" ht="15.75" thickBot="1" x14ac:dyDescent="0.3">
      <c r="A159" s="58"/>
      <c r="B159" s="58"/>
      <c r="C159" s="113"/>
      <c r="D159" s="113"/>
      <c r="E159" s="113"/>
      <c r="F159" s="113"/>
      <c r="G159" s="113"/>
      <c r="H159" s="113"/>
    </row>
    <row r="164" spans="1:6" x14ac:dyDescent="0.25">
      <c r="A164" t="s">
        <v>564</v>
      </c>
    </row>
    <row r="165" spans="1:6" x14ac:dyDescent="0.25">
      <c r="A165" t="s">
        <v>584</v>
      </c>
      <c r="D165" s="117"/>
      <c r="E165" s="117"/>
      <c r="F165" s="117"/>
    </row>
    <row r="166" spans="1:6" x14ac:dyDescent="0.25">
      <c r="A166" t="s">
        <v>583</v>
      </c>
      <c r="D166" s="309" t="s">
        <v>571</v>
      </c>
      <c r="E166" s="309"/>
      <c r="F166" s="309"/>
    </row>
    <row r="167" spans="1:6" x14ac:dyDescent="0.25">
      <c r="D167" s="301" t="s">
        <v>563</v>
      </c>
      <c r="E167" s="301"/>
      <c r="F167" s="301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45" t="s">
        <v>562</v>
      </c>
      <c r="B1" s="310"/>
      <c r="C1" s="310"/>
      <c r="D1" s="310"/>
      <c r="E1" s="310"/>
      <c r="F1" s="310"/>
      <c r="G1" s="246"/>
    </row>
    <row r="2" spans="1:7" x14ac:dyDescent="0.25">
      <c r="A2" s="311" t="s">
        <v>303</v>
      </c>
      <c r="B2" s="312"/>
      <c r="C2" s="312"/>
      <c r="D2" s="312"/>
      <c r="E2" s="312"/>
      <c r="F2" s="312"/>
      <c r="G2" s="313"/>
    </row>
    <row r="3" spans="1:7" x14ac:dyDescent="0.25">
      <c r="A3" s="311" t="s">
        <v>385</v>
      </c>
      <c r="B3" s="312"/>
      <c r="C3" s="312"/>
      <c r="D3" s="312"/>
      <c r="E3" s="312"/>
      <c r="F3" s="312"/>
      <c r="G3" s="313"/>
    </row>
    <row r="4" spans="1:7" x14ac:dyDescent="0.25">
      <c r="A4" s="311" t="s">
        <v>592</v>
      </c>
      <c r="B4" s="312"/>
      <c r="C4" s="312"/>
      <c r="D4" s="312"/>
      <c r="E4" s="312"/>
      <c r="F4" s="312"/>
      <c r="G4" s="313"/>
    </row>
    <row r="5" spans="1:7" ht="15.75" thickBot="1" x14ac:dyDescent="0.3">
      <c r="A5" s="247" t="s">
        <v>1</v>
      </c>
      <c r="B5" s="314"/>
      <c r="C5" s="314"/>
      <c r="D5" s="314"/>
      <c r="E5" s="314"/>
      <c r="F5" s="314"/>
      <c r="G5" s="248"/>
    </row>
    <row r="6" spans="1:7" ht="15.75" thickBot="1" x14ac:dyDescent="0.3">
      <c r="A6" s="249" t="s">
        <v>5</v>
      </c>
      <c r="B6" s="242" t="s">
        <v>305</v>
      </c>
      <c r="C6" s="243"/>
      <c r="D6" s="243"/>
      <c r="E6" s="243"/>
      <c r="F6" s="244"/>
      <c r="G6" s="249" t="s">
        <v>306</v>
      </c>
    </row>
    <row r="7" spans="1:7" ht="30.75" thickBot="1" x14ac:dyDescent="0.3">
      <c r="A7" s="250"/>
      <c r="B7" s="13" t="s">
        <v>190</v>
      </c>
      <c r="C7" s="13" t="s">
        <v>236</v>
      </c>
      <c r="D7" s="13" t="s">
        <v>237</v>
      </c>
      <c r="E7" s="13" t="s">
        <v>191</v>
      </c>
      <c r="F7" s="13" t="s">
        <v>208</v>
      </c>
      <c r="G7" s="250"/>
    </row>
    <row r="8" spans="1:7" x14ac:dyDescent="0.25">
      <c r="A8" s="144" t="s">
        <v>386</v>
      </c>
      <c r="B8" s="316">
        <f>B10+B11+B12+B13+B14+B15+B16+B17</f>
        <v>19961128</v>
      </c>
      <c r="C8" s="316">
        <f t="shared" ref="C8:D8" si="0">C10+C11+C12+C13+C14+C15+C16+C17</f>
        <v>14091.3</v>
      </c>
      <c r="D8" s="316">
        <f t="shared" si="0"/>
        <v>19975219.300000001</v>
      </c>
      <c r="E8" s="316">
        <f t="shared" ref="E8:F8" si="1">E10+E11+E12+E13+E14+E15+E16+E17</f>
        <v>1223363.8999999999</v>
      </c>
      <c r="F8" s="316">
        <f t="shared" si="1"/>
        <v>1223363.8999999999</v>
      </c>
      <c r="G8" s="316">
        <f>D8-E8</f>
        <v>18751855.400000002</v>
      </c>
    </row>
    <row r="9" spans="1:7" x14ac:dyDescent="0.25">
      <c r="A9" s="3" t="s">
        <v>387</v>
      </c>
      <c r="B9" s="317"/>
      <c r="C9" s="317"/>
      <c r="D9" s="317"/>
      <c r="E9" s="317"/>
      <c r="F9" s="317"/>
      <c r="G9" s="317"/>
    </row>
    <row r="10" spans="1:7" x14ac:dyDescent="0.25">
      <c r="A10" s="7" t="s">
        <v>388</v>
      </c>
      <c r="B10" s="217">
        <v>19961128</v>
      </c>
      <c r="C10" s="217">
        <v>14091.3</v>
      </c>
      <c r="D10" s="217">
        <f>B10+C10</f>
        <v>19975219.300000001</v>
      </c>
      <c r="E10" s="217">
        <v>1223363.8999999999</v>
      </c>
      <c r="F10" s="217">
        <v>1223363.8999999999</v>
      </c>
      <c r="G10" s="217">
        <f>D10-E10</f>
        <v>18751855.400000002</v>
      </c>
    </row>
    <row r="11" spans="1:7" x14ac:dyDescent="0.25">
      <c r="A11" s="7" t="s">
        <v>389</v>
      </c>
      <c r="B11" s="59"/>
      <c r="C11" s="59"/>
      <c r="D11" s="59"/>
      <c r="E11" s="59"/>
      <c r="F11" s="59"/>
      <c r="G11" s="59"/>
    </row>
    <row r="12" spans="1:7" x14ac:dyDescent="0.25">
      <c r="A12" s="7" t="s">
        <v>390</v>
      </c>
      <c r="B12" s="59"/>
      <c r="C12" s="59"/>
      <c r="D12" s="59"/>
      <c r="E12" s="59"/>
      <c r="F12" s="59"/>
      <c r="G12" s="59"/>
    </row>
    <row r="13" spans="1:7" x14ac:dyDescent="0.25">
      <c r="A13" s="7" t="s">
        <v>391</v>
      </c>
      <c r="B13" s="59"/>
      <c r="C13" s="59"/>
      <c r="D13" s="59"/>
      <c r="E13" s="59"/>
      <c r="F13" s="59"/>
      <c r="G13" s="59"/>
    </row>
    <row r="14" spans="1:7" x14ac:dyDescent="0.25">
      <c r="A14" s="7" t="s">
        <v>392</v>
      </c>
      <c r="B14" s="59"/>
      <c r="C14" s="59"/>
      <c r="D14" s="59"/>
      <c r="E14" s="59"/>
      <c r="F14" s="59"/>
      <c r="G14" s="59"/>
    </row>
    <row r="15" spans="1:7" x14ac:dyDescent="0.25">
      <c r="A15" s="7" t="s">
        <v>393</v>
      </c>
      <c r="B15" s="59"/>
      <c r="C15" s="59"/>
      <c r="D15" s="59"/>
      <c r="E15" s="59"/>
      <c r="F15" s="59"/>
      <c r="G15" s="59"/>
    </row>
    <row r="16" spans="1:7" x14ac:dyDescent="0.25">
      <c r="A16" s="7" t="s">
        <v>394</v>
      </c>
      <c r="B16" s="59"/>
      <c r="C16" s="59"/>
      <c r="D16" s="59"/>
      <c r="E16" s="59"/>
      <c r="F16" s="59"/>
      <c r="G16" s="59"/>
    </row>
    <row r="17" spans="1:7" x14ac:dyDescent="0.25">
      <c r="A17" s="7" t="s">
        <v>395</v>
      </c>
      <c r="B17" s="59"/>
      <c r="C17" s="59"/>
      <c r="D17" s="59"/>
      <c r="E17" s="59"/>
      <c r="F17" s="59"/>
      <c r="G17" s="59"/>
    </row>
    <row r="18" spans="1:7" x14ac:dyDescent="0.25">
      <c r="A18" s="7"/>
      <c r="B18" s="59"/>
      <c r="C18" s="59"/>
      <c r="D18" s="59"/>
      <c r="E18" s="59"/>
      <c r="F18" s="59"/>
      <c r="G18" s="59"/>
    </row>
    <row r="19" spans="1:7" x14ac:dyDescent="0.25">
      <c r="A19" s="76" t="s">
        <v>396</v>
      </c>
      <c r="B19" s="315">
        <f>B21+B22+B23+B24+B25+B26+B27+B28</f>
        <v>0</v>
      </c>
      <c r="C19" s="315">
        <f t="shared" ref="C19:D19" si="2">C21+C22+C23+C24+C25+C26+C27+C28</f>
        <v>0</v>
      </c>
      <c r="D19" s="315">
        <f t="shared" si="2"/>
        <v>0</v>
      </c>
      <c r="E19" s="315">
        <f t="shared" ref="E19:F19" si="3">E21+E22+E23+E24+E25+E26+E27+E28</f>
        <v>0</v>
      </c>
      <c r="F19" s="315">
        <f t="shared" si="3"/>
        <v>0</v>
      </c>
      <c r="G19" s="315">
        <f>D19-E19</f>
        <v>0</v>
      </c>
    </row>
    <row r="20" spans="1:7" x14ac:dyDescent="0.25">
      <c r="A20" s="18" t="s">
        <v>397</v>
      </c>
      <c r="B20" s="315"/>
      <c r="C20" s="315"/>
      <c r="D20" s="315"/>
      <c r="E20" s="315"/>
      <c r="F20" s="315"/>
      <c r="G20" s="315"/>
    </row>
    <row r="21" spans="1:7" x14ac:dyDescent="0.25">
      <c r="A21" s="7" t="s">
        <v>388</v>
      </c>
      <c r="B21" s="59"/>
      <c r="C21" s="59">
        <v>0</v>
      </c>
      <c r="D21" s="59">
        <f>B21+C21</f>
        <v>0</v>
      </c>
      <c r="E21" s="59">
        <v>0</v>
      </c>
      <c r="F21" s="59">
        <v>0</v>
      </c>
      <c r="G21" s="59">
        <f>D21-E21</f>
        <v>0</v>
      </c>
    </row>
    <row r="22" spans="1:7" x14ac:dyDescent="0.25">
      <c r="A22" s="7" t="s">
        <v>389</v>
      </c>
      <c r="B22" s="59"/>
      <c r="C22" s="59"/>
      <c r="D22" s="59"/>
      <c r="E22" s="59"/>
      <c r="F22" s="59"/>
      <c r="G22" s="59"/>
    </row>
    <row r="23" spans="1:7" x14ac:dyDescent="0.25">
      <c r="A23" s="7" t="s">
        <v>390</v>
      </c>
      <c r="B23" s="59"/>
      <c r="C23" s="59"/>
      <c r="D23" s="59"/>
      <c r="E23" s="59"/>
      <c r="F23" s="59"/>
      <c r="G23" s="59"/>
    </row>
    <row r="24" spans="1:7" x14ac:dyDescent="0.25">
      <c r="A24" s="7" t="s">
        <v>391</v>
      </c>
      <c r="B24" s="59"/>
      <c r="C24" s="59"/>
      <c r="D24" s="59"/>
      <c r="E24" s="59"/>
      <c r="F24" s="59"/>
      <c r="G24" s="59"/>
    </row>
    <row r="25" spans="1:7" x14ac:dyDescent="0.25">
      <c r="A25" s="7" t="s">
        <v>392</v>
      </c>
      <c r="B25" s="59"/>
      <c r="C25" s="59"/>
      <c r="D25" s="59"/>
      <c r="E25" s="59"/>
      <c r="F25" s="59"/>
      <c r="G25" s="59"/>
    </row>
    <row r="26" spans="1:7" x14ac:dyDescent="0.25">
      <c r="A26" s="7" t="s">
        <v>393</v>
      </c>
      <c r="B26" s="59"/>
      <c r="C26" s="59"/>
      <c r="D26" s="59"/>
      <c r="E26" s="59"/>
      <c r="F26" s="59"/>
      <c r="G26" s="59"/>
    </row>
    <row r="27" spans="1:7" x14ac:dyDescent="0.25">
      <c r="A27" s="7" t="s">
        <v>394</v>
      </c>
      <c r="B27" s="59"/>
      <c r="C27" s="59"/>
      <c r="D27" s="59"/>
      <c r="E27" s="59"/>
      <c r="F27" s="59"/>
      <c r="G27" s="59"/>
    </row>
    <row r="28" spans="1:7" x14ac:dyDescent="0.25">
      <c r="A28" s="7" t="s">
        <v>395</v>
      </c>
      <c r="B28" s="59"/>
      <c r="C28" s="59"/>
      <c r="D28" s="59"/>
      <c r="E28" s="59"/>
      <c r="F28" s="59"/>
      <c r="G28" s="59"/>
    </row>
    <row r="29" spans="1:7" x14ac:dyDescent="0.25">
      <c r="A29" s="6"/>
      <c r="B29" s="59"/>
      <c r="C29" s="59"/>
      <c r="D29" s="59"/>
      <c r="E29" s="59"/>
      <c r="F29" s="59"/>
      <c r="G29" s="59"/>
    </row>
    <row r="30" spans="1:7" x14ac:dyDescent="0.25">
      <c r="A30" s="3" t="s">
        <v>384</v>
      </c>
      <c r="B30" s="218">
        <f>B8+B19</f>
        <v>19961128</v>
      </c>
      <c r="C30" s="218">
        <f t="shared" ref="C30:F30" si="4">C8+C19</f>
        <v>14091.3</v>
      </c>
      <c r="D30" s="218">
        <f t="shared" si="4"/>
        <v>19975219.300000001</v>
      </c>
      <c r="E30" s="218">
        <f t="shared" si="4"/>
        <v>1223363.8999999999</v>
      </c>
      <c r="F30" s="218">
        <f t="shared" si="4"/>
        <v>1223363.8999999999</v>
      </c>
      <c r="G30" s="218">
        <f>D30-E30</f>
        <v>18751855.400000002</v>
      </c>
    </row>
    <row r="31" spans="1:7" ht="15.75" thickBot="1" x14ac:dyDescent="0.3">
      <c r="A31" s="10"/>
      <c r="B31" s="60"/>
      <c r="C31" s="60"/>
      <c r="D31" s="60"/>
      <c r="E31" s="60"/>
      <c r="F31" s="60"/>
      <c r="G31" s="60"/>
    </row>
    <row r="32" spans="1:7" x14ac:dyDescent="0.25">
      <c r="A32" s="12"/>
      <c r="B32" s="118"/>
      <c r="C32" s="118"/>
      <c r="D32" s="118"/>
      <c r="E32" s="118"/>
      <c r="F32" s="118"/>
      <c r="G32" s="118"/>
    </row>
    <row r="33" spans="1:7" x14ac:dyDescent="0.25">
      <c r="A33" s="12"/>
      <c r="B33" s="118"/>
      <c r="C33" s="118"/>
      <c r="D33" s="118"/>
      <c r="E33" s="118"/>
      <c r="F33" s="118"/>
      <c r="G33" s="118"/>
    </row>
    <row r="34" spans="1:7" x14ac:dyDescent="0.25">
      <c r="A34" t="s">
        <v>564</v>
      </c>
      <c r="D34" s="117"/>
      <c r="E34" s="117"/>
      <c r="F34" s="117"/>
    </row>
    <row r="35" spans="1:7" x14ac:dyDescent="0.25">
      <c r="A35" s="148" t="s">
        <v>576</v>
      </c>
      <c r="D35" s="309" t="s">
        <v>572</v>
      </c>
      <c r="E35" s="309"/>
      <c r="F35" s="309"/>
    </row>
    <row r="36" spans="1:7" x14ac:dyDescent="0.25">
      <c r="A36" s="148" t="s">
        <v>577</v>
      </c>
      <c r="D36" s="301" t="s">
        <v>563</v>
      </c>
      <c r="E36" s="301"/>
      <c r="F36" s="301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sqref="A1:H1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263" t="s">
        <v>562</v>
      </c>
      <c r="B1" s="264"/>
      <c r="C1" s="264"/>
      <c r="D1" s="264"/>
      <c r="E1" s="264"/>
      <c r="F1" s="264"/>
      <c r="G1" s="264"/>
      <c r="H1" s="305"/>
    </row>
    <row r="2" spans="1:8" x14ac:dyDescent="0.25">
      <c r="A2" s="266" t="s">
        <v>303</v>
      </c>
      <c r="B2" s="267"/>
      <c r="C2" s="267"/>
      <c r="D2" s="267"/>
      <c r="E2" s="267"/>
      <c r="F2" s="267"/>
      <c r="G2" s="267"/>
      <c r="H2" s="306"/>
    </row>
    <row r="3" spans="1:8" x14ac:dyDescent="0.25">
      <c r="A3" s="266" t="s">
        <v>398</v>
      </c>
      <c r="B3" s="267"/>
      <c r="C3" s="267"/>
      <c r="D3" s="267"/>
      <c r="E3" s="267"/>
      <c r="F3" s="267"/>
      <c r="G3" s="267"/>
      <c r="H3" s="306"/>
    </row>
    <row r="4" spans="1:8" x14ac:dyDescent="0.25">
      <c r="A4" s="266" t="s">
        <v>592</v>
      </c>
      <c r="B4" s="267"/>
      <c r="C4" s="267"/>
      <c r="D4" s="267"/>
      <c r="E4" s="267"/>
      <c r="F4" s="267"/>
      <c r="G4" s="267"/>
      <c r="H4" s="306"/>
    </row>
    <row r="5" spans="1:8" ht="15.75" thickBot="1" x14ac:dyDescent="0.3">
      <c r="A5" s="269" t="s">
        <v>1</v>
      </c>
      <c r="B5" s="270"/>
      <c r="C5" s="270"/>
      <c r="D5" s="270"/>
      <c r="E5" s="270"/>
      <c r="F5" s="270"/>
      <c r="G5" s="270"/>
      <c r="H5" s="307"/>
    </row>
    <row r="6" spans="1:8" ht="15.75" thickBot="1" x14ac:dyDescent="0.3">
      <c r="A6" s="263" t="s">
        <v>5</v>
      </c>
      <c r="B6" s="265"/>
      <c r="C6" s="242" t="s">
        <v>305</v>
      </c>
      <c r="D6" s="243"/>
      <c r="E6" s="243"/>
      <c r="F6" s="243"/>
      <c r="G6" s="244"/>
      <c r="H6" s="249" t="s">
        <v>306</v>
      </c>
    </row>
    <row r="7" spans="1:8" ht="30.75" thickBot="1" x14ac:dyDescent="0.3">
      <c r="A7" s="269"/>
      <c r="B7" s="270"/>
      <c r="C7" s="61" t="s">
        <v>190</v>
      </c>
      <c r="D7" s="13" t="s">
        <v>307</v>
      </c>
      <c r="E7" s="13" t="s">
        <v>308</v>
      </c>
      <c r="F7" s="13" t="s">
        <v>191</v>
      </c>
      <c r="G7" s="13" t="s">
        <v>208</v>
      </c>
      <c r="H7" s="250"/>
    </row>
    <row r="8" spans="1:8" x14ac:dyDescent="0.25">
      <c r="A8" s="253"/>
      <c r="B8" s="253"/>
      <c r="C8" s="109"/>
      <c r="D8" s="59"/>
      <c r="E8" s="59"/>
      <c r="F8" s="59"/>
      <c r="G8" s="59"/>
      <c r="H8" s="59"/>
    </row>
    <row r="9" spans="1:8" ht="16.5" customHeight="1" x14ac:dyDescent="0.25">
      <c r="A9" s="318" t="s">
        <v>399</v>
      </c>
      <c r="B9" s="318"/>
      <c r="C9" s="221">
        <f>C10+C20+C29+C40</f>
        <v>19961128</v>
      </c>
      <c r="D9" s="221">
        <f>D10+D20+D29+D40</f>
        <v>14091.3</v>
      </c>
      <c r="E9" s="221">
        <f>E10+E20+E29+E40</f>
        <v>19975219.300000001</v>
      </c>
      <c r="F9" s="221">
        <f t="shared" ref="F9:G9" si="0">F10+F20+F29+F40</f>
        <v>1223363.8999999999</v>
      </c>
      <c r="G9" s="221">
        <f t="shared" si="0"/>
        <v>1223363.8999999999</v>
      </c>
      <c r="H9" s="221">
        <f>E9-F9</f>
        <v>18751855.400000002</v>
      </c>
    </row>
    <row r="10" spans="1:8" x14ac:dyDescent="0.25">
      <c r="A10" s="304" t="s">
        <v>400</v>
      </c>
      <c r="B10" s="304"/>
      <c r="C10" s="108"/>
      <c r="D10" s="40"/>
      <c r="E10" s="40"/>
      <c r="F10" s="40"/>
      <c r="G10" s="40"/>
      <c r="H10" s="40"/>
    </row>
    <row r="11" spans="1:8" x14ac:dyDescent="0.25">
      <c r="A11" s="45" t="s">
        <v>401</v>
      </c>
      <c r="B11" s="15"/>
      <c r="C11" s="108"/>
      <c r="D11" s="40"/>
      <c r="E11" s="40"/>
      <c r="F11" s="40"/>
      <c r="G11" s="40"/>
      <c r="H11" s="40"/>
    </row>
    <row r="12" spans="1:8" x14ac:dyDescent="0.25">
      <c r="A12" s="45" t="s">
        <v>402</v>
      </c>
      <c r="B12" s="15"/>
      <c r="C12" s="108"/>
      <c r="D12" s="40"/>
      <c r="E12" s="40"/>
      <c r="F12" s="40"/>
      <c r="G12" s="40"/>
      <c r="H12" s="40"/>
    </row>
    <row r="13" spans="1:8" x14ac:dyDescent="0.25">
      <c r="A13" s="45" t="s">
        <v>403</v>
      </c>
      <c r="B13" s="15"/>
      <c r="C13" s="108"/>
      <c r="D13" s="40"/>
      <c r="E13" s="40"/>
      <c r="F13" s="40"/>
      <c r="G13" s="40"/>
      <c r="H13" s="40"/>
    </row>
    <row r="14" spans="1:8" x14ac:dyDescent="0.25">
      <c r="A14" s="45" t="s">
        <v>404</v>
      </c>
      <c r="B14" s="15"/>
      <c r="C14" s="108"/>
      <c r="D14" s="40"/>
      <c r="E14" s="40"/>
      <c r="F14" s="40"/>
      <c r="G14" s="40"/>
      <c r="H14" s="40"/>
    </row>
    <row r="15" spans="1:8" x14ac:dyDescent="0.25">
      <c r="A15" s="45" t="s">
        <v>405</v>
      </c>
      <c r="B15" s="15"/>
      <c r="C15" s="108"/>
      <c r="D15" s="40"/>
      <c r="E15" s="40"/>
      <c r="F15" s="40"/>
      <c r="G15" s="40"/>
      <c r="H15" s="40"/>
    </row>
    <row r="16" spans="1:8" x14ac:dyDescent="0.25">
      <c r="A16" s="45" t="s">
        <v>406</v>
      </c>
      <c r="B16" s="15"/>
      <c r="C16" s="108"/>
      <c r="D16" s="40"/>
      <c r="E16" s="40"/>
      <c r="F16" s="40"/>
      <c r="G16" s="40"/>
      <c r="H16" s="40"/>
    </row>
    <row r="17" spans="1:8" x14ac:dyDescent="0.25">
      <c r="A17" s="45" t="s">
        <v>407</v>
      </c>
      <c r="B17" s="15"/>
      <c r="C17" s="108"/>
      <c r="D17" s="40"/>
      <c r="E17" s="40"/>
      <c r="F17" s="40"/>
      <c r="G17" s="40"/>
      <c r="H17" s="40"/>
    </row>
    <row r="18" spans="1:8" x14ac:dyDescent="0.25">
      <c r="A18" s="45" t="s">
        <v>408</v>
      </c>
      <c r="B18" s="15"/>
      <c r="C18" s="108"/>
      <c r="D18" s="40"/>
      <c r="E18" s="40"/>
      <c r="F18" s="40"/>
      <c r="G18" s="40"/>
      <c r="H18" s="40"/>
    </row>
    <row r="19" spans="1:8" x14ac:dyDescent="0.25">
      <c r="A19" s="45"/>
      <c r="B19" s="45"/>
      <c r="C19" s="108"/>
      <c r="D19" s="40"/>
      <c r="E19" s="40"/>
      <c r="F19" s="40"/>
      <c r="G19" s="40"/>
      <c r="H19" s="40"/>
    </row>
    <row r="20" spans="1:8" x14ac:dyDescent="0.25">
      <c r="A20" s="304" t="s">
        <v>409</v>
      </c>
      <c r="B20" s="304"/>
      <c r="C20" s="209">
        <f>C21+C22+C23+C24+C25+C26+C27</f>
        <v>19961128</v>
      </c>
      <c r="D20" s="209">
        <f t="shared" ref="D20:H20" si="1">D21+D22+D23+D24+D25+D26+D27</f>
        <v>14091.3</v>
      </c>
      <c r="E20" s="209">
        <f t="shared" si="1"/>
        <v>19975219.300000001</v>
      </c>
      <c r="F20" s="209">
        <f t="shared" si="1"/>
        <v>1223363.8999999999</v>
      </c>
      <c r="G20" s="209">
        <f t="shared" si="1"/>
        <v>1223363.8999999999</v>
      </c>
      <c r="H20" s="209">
        <f t="shared" si="1"/>
        <v>18751855.400000002</v>
      </c>
    </row>
    <row r="21" spans="1:8" x14ac:dyDescent="0.25">
      <c r="A21" s="45" t="s">
        <v>410</v>
      </c>
      <c r="B21" s="15"/>
      <c r="C21" s="108"/>
      <c r="D21" s="40"/>
      <c r="E21" s="40"/>
      <c r="F21" s="40"/>
      <c r="G21" s="40"/>
      <c r="H21" s="40"/>
    </row>
    <row r="22" spans="1:8" x14ac:dyDescent="0.25">
      <c r="A22" s="45" t="s">
        <v>411</v>
      </c>
      <c r="B22" s="15"/>
      <c r="C22" s="108"/>
      <c r="D22" s="40"/>
      <c r="E22" s="40"/>
      <c r="F22" s="40"/>
      <c r="G22" s="40"/>
      <c r="H22" s="40"/>
    </row>
    <row r="23" spans="1:8" x14ac:dyDescent="0.25">
      <c r="A23" s="45" t="s">
        <v>412</v>
      </c>
      <c r="B23" s="15"/>
      <c r="C23" s="108"/>
      <c r="D23" s="40"/>
      <c r="E23" s="40"/>
      <c r="F23" s="40"/>
      <c r="G23" s="40"/>
      <c r="H23" s="40"/>
    </row>
    <row r="24" spans="1:8" x14ac:dyDescent="0.25">
      <c r="A24" s="45" t="s">
        <v>413</v>
      </c>
      <c r="B24" s="15"/>
      <c r="C24" s="211">
        <v>19961128</v>
      </c>
      <c r="D24" s="199">
        <v>14091.3</v>
      </c>
      <c r="E24" s="199">
        <f>C24+D24</f>
        <v>19975219.300000001</v>
      </c>
      <c r="F24" s="199">
        <v>1223363.8999999999</v>
      </c>
      <c r="G24" s="199">
        <f>F24</f>
        <v>1223363.8999999999</v>
      </c>
      <c r="H24" s="199">
        <f>E24-F24</f>
        <v>18751855.400000002</v>
      </c>
    </row>
    <row r="25" spans="1:8" x14ac:dyDescent="0.25">
      <c r="A25" s="45" t="s">
        <v>414</v>
      </c>
      <c r="B25" s="15"/>
      <c r="C25" s="108"/>
      <c r="D25" s="40"/>
      <c r="E25" s="40"/>
      <c r="F25" s="40"/>
      <c r="G25" s="40"/>
      <c r="H25" s="40"/>
    </row>
    <row r="26" spans="1:8" x14ac:dyDescent="0.25">
      <c r="A26" s="45" t="s">
        <v>415</v>
      </c>
      <c r="B26" s="15"/>
      <c r="C26" s="108"/>
      <c r="D26" s="40"/>
      <c r="E26" s="40"/>
      <c r="F26" s="40"/>
      <c r="G26" s="40"/>
      <c r="H26" s="40"/>
    </row>
    <row r="27" spans="1:8" x14ac:dyDescent="0.25">
      <c r="A27" s="45" t="s">
        <v>416</v>
      </c>
      <c r="B27" s="15"/>
      <c r="C27" s="108"/>
      <c r="D27" s="40"/>
      <c r="E27" s="40"/>
      <c r="F27" s="40"/>
      <c r="G27" s="40"/>
      <c r="H27" s="40"/>
    </row>
    <row r="28" spans="1:8" ht="15.75" thickBot="1" x14ac:dyDescent="0.3">
      <c r="A28" s="58"/>
      <c r="B28" s="58"/>
      <c r="C28" s="113"/>
      <c r="D28" s="43"/>
      <c r="E28" s="43"/>
      <c r="F28" s="43"/>
      <c r="G28" s="43"/>
      <c r="H28" s="43"/>
    </row>
    <row r="29" spans="1:8" x14ac:dyDescent="0.25">
      <c r="A29" s="304" t="s">
        <v>417</v>
      </c>
      <c r="B29" s="304"/>
      <c r="C29" s="219">
        <f>C30+C31</f>
        <v>0</v>
      </c>
      <c r="D29" s="219">
        <f>D30+D31</f>
        <v>0</v>
      </c>
      <c r="E29" s="219">
        <f>E30+E31</f>
        <v>0</v>
      </c>
      <c r="F29" s="219">
        <f t="shared" ref="F29:H29" si="2">F30+F31</f>
        <v>0</v>
      </c>
      <c r="G29" s="219">
        <f t="shared" si="2"/>
        <v>0</v>
      </c>
      <c r="H29" s="219">
        <f t="shared" si="2"/>
        <v>0</v>
      </c>
    </row>
    <row r="30" spans="1:8" x14ac:dyDescent="0.25">
      <c r="A30" s="45" t="s">
        <v>418</v>
      </c>
      <c r="C30" s="108"/>
      <c r="D30" s="40"/>
      <c r="E30" s="110"/>
      <c r="F30" s="110"/>
      <c r="G30" s="110"/>
      <c r="H30" s="110"/>
    </row>
    <row r="31" spans="1:8" x14ac:dyDescent="0.25">
      <c r="A31" s="45" t="s">
        <v>419</v>
      </c>
      <c r="C31" s="108"/>
      <c r="D31" s="40"/>
      <c r="E31" s="40"/>
      <c r="F31" s="40"/>
      <c r="G31" s="40"/>
      <c r="H31" s="40"/>
    </row>
    <row r="32" spans="1:8" x14ac:dyDescent="0.25">
      <c r="A32" s="45" t="s">
        <v>420</v>
      </c>
      <c r="C32" s="108"/>
      <c r="D32" s="40"/>
      <c r="E32" s="40"/>
      <c r="F32" s="40"/>
      <c r="G32" s="40"/>
      <c r="H32" s="40"/>
    </row>
    <row r="33" spans="1:8" x14ac:dyDescent="0.25">
      <c r="A33" s="45" t="s">
        <v>421</v>
      </c>
      <c r="C33" s="108"/>
      <c r="D33" s="40"/>
      <c r="E33" s="40"/>
      <c r="F33" s="40"/>
      <c r="G33" s="40"/>
      <c r="H33" s="40"/>
    </row>
    <row r="34" spans="1:8" x14ac:dyDescent="0.25">
      <c r="A34" s="45" t="s">
        <v>422</v>
      </c>
      <c r="C34" s="108"/>
      <c r="D34" s="40"/>
      <c r="E34" s="40"/>
      <c r="F34" s="40"/>
      <c r="G34" s="40"/>
      <c r="H34" s="40"/>
    </row>
    <row r="35" spans="1:8" x14ac:dyDescent="0.25">
      <c r="A35" s="45" t="s">
        <v>423</v>
      </c>
      <c r="C35" s="108"/>
      <c r="D35" s="40"/>
      <c r="E35" s="40"/>
      <c r="F35" s="40"/>
      <c r="G35" s="40"/>
      <c r="H35" s="40"/>
    </row>
    <row r="36" spans="1:8" x14ac:dyDescent="0.25">
      <c r="A36" s="45" t="s">
        <v>424</v>
      </c>
      <c r="C36" s="108"/>
      <c r="D36" s="40"/>
      <c r="E36" s="40"/>
      <c r="F36" s="40"/>
      <c r="G36" s="40"/>
      <c r="H36" s="40"/>
    </row>
    <row r="37" spans="1:8" x14ac:dyDescent="0.25">
      <c r="A37" s="45" t="s">
        <v>425</v>
      </c>
      <c r="C37" s="108"/>
      <c r="D37" s="40"/>
      <c r="E37" s="40"/>
      <c r="F37" s="40"/>
      <c r="G37" s="40"/>
      <c r="H37" s="40"/>
    </row>
    <row r="38" spans="1:8" x14ac:dyDescent="0.25">
      <c r="A38" s="45" t="s">
        <v>426</v>
      </c>
      <c r="C38" s="108"/>
      <c r="D38" s="40"/>
      <c r="E38" s="40"/>
      <c r="F38" s="40"/>
      <c r="G38" s="40"/>
      <c r="H38" s="40"/>
    </row>
    <row r="39" spans="1:8" x14ac:dyDescent="0.25">
      <c r="A39" s="45"/>
      <c r="B39" s="45"/>
      <c r="C39" s="108"/>
      <c r="D39" s="40"/>
      <c r="E39" s="40"/>
      <c r="F39" s="40"/>
      <c r="G39" s="40"/>
      <c r="H39" s="40"/>
    </row>
    <row r="40" spans="1:8" x14ac:dyDescent="0.25">
      <c r="A40" s="304" t="s">
        <v>427</v>
      </c>
      <c r="B40" s="304"/>
      <c r="C40" s="209">
        <f>C41+C42+C43+C44</f>
        <v>0</v>
      </c>
      <c r="D40" s="209">
        <f t="shared" ref="D40:H40" si="3">D41+D42+D43+D44</f>
        <v>0</v>
      </c>
      <c r="E40" s="209">
        <f t="shared" si="3"/>
        <v>0</v>
      </c>
      <c r="F40" s="209">
        <f t="shared" si="3"/>
        <v>0</v>
      </c>
      <c r="G40" s="209">
        <f t="shared" si="3"/>
        <v>0</v>
      </c>
      <c r="H40" s="209">
        <f t="shared" si="3"/>
        <v>0</v>
      </c>
    </row>
    <row r="41" spans="1:8" ht="30" x14ac:dyDescent="0.25">
      <c r="A41" s="11" t="s">
        <v>428</v>
      </c>
      <c r="B41" s="15"/>
      <c r="C41" s="108"/>
      <c r="D41" s="40"/>
      <c r="E41" s="40"/>
      <c r="F41" s="40"/>
      <c r="G41" s="40"/>
      <c r="H41" s="40"/>
    </row>
    <row r="42" spans="1:8" ht="30" x14ac:dyDescent="0.25">
      <c r="A42" s="11" t="s">
        <v>429</v>
      </c>
      <c r="B42" s="15"/>
      <c r="C42" s="108"/>
      <c r="D42" s="40"/>
      <c r="E42" s="40"/>
      <c r="F42" s="40"/>
      <c r="G42" s="40"/>
      <c r="H42" s="40"/>
    </row>
    <row r="43" spans="1:8" x14ac:dyDescent="0.25">
      <c r="A43" s="45" t="s">
        <v>430</v>
      </c>
      <c r="B43" s="15"/>
      <c r="C43" s="108"/>
      <c r="D43" s="40"/>
      <c r="E43" s="40"/>
      <c r="F43" s="40"/>
      <c r="G43" s="40"/>
      <c r="H43" s="40"/>
    </row>
    <row r="44" spans="1:8" x14ac:dyDescent="0.25">
      <c r="A44" s="45" t="s">
        <v>431</v>
      </c>
      <c r="B44" s="15"/>
      <c r="C44" s="108"/>
      <c r="D44" s="40"/>
      <c r="E44" s="40"/>
      <c r="F44" s="40"/>
      <c r="G44" s="40"/>
      <c r="H44" s="40"/>
    </row>
    <row r="45" spans="1:8" x14ac:dyDescent="0.25">
      <c r="A45" s="45"/>
      <c r="B45" s="45"/>
      <c r="C45" s="108"/>
      <c r="D45" s="40"/>
      <c r="E45" s="40"/>
      <c r="F45" s="40"/>
      <c r="G45" s="40"/>
      <c r="H45" s="40"/>
    </row>
    <row r="46" spans="1:8" x14ac:dyDescent="0.25">
      <c r="A46" s="294" t="s">
        <v>432</v>
      </c>
      <c r="B46" s="294"/>
      <c r="C46" s="209">
        <f>C47+C57+C66</f>
        <v>0</v>
      </c>
      <c r="D46" s="209">
        <f t="shared" ref="D46:H46" si="4">D47+D57+D66</f>
        <v>0</v>
      </c>
      <c r="E46" s="209">
        <f t="shared" si="4"/>
        <v>0</v>
      </c>
      <c r="F46" s="209">
        <f t="shared" si="4"/>
        <v>0</v>
      </c>
      <c r="G46" s="209">
        <f t="shared" si="4"/>
        <v>0</v>
      </c>
      <c r="H46" s="209">
        <f t="shared" si="4"/>
        <v>0</v>
      </c>
    </row>
    <row r="47" spans="1:8" x14ac:dyDescent="0.25">
      <c r="A47" s="304" t="s">
        <v>400</v>
      </c>
      <c r="B47" s="304"/>
      <c r="C47" s="108"/>
      <c r="D47" s="40"/>
      <c r="E47" s="40"/>
      <c r="F47" s="40"/>
      <c r="G47" s="40"/>
      <c r="H47" s="40"/>
    </row>
    <row r="48" spans="1:8" x14ac:dyDescent="0.25">
      <c r="A48" s="45" t="s">
        <v>401</v>
      </c>
      <c r="B48" s="15"/>
      <c r="C48" s="108"/>
      <c r="D48" s="40"/>
      <c r="E48" s="40"/>
      <c r="F48" s="40"/>
      <c r="G48" s="40"/>
      <c r="H48" s="40"/>
    </row>
    <row r="49" spans="1:8" x14ac:dyDescent="0.25">
      <c r="A49" s="45" t="s">
        <v>402</v>
      </c>
      <c r="B49" s="15"/>
      <c r="C49" s="108"/>
      <c r="D49" s="40"/>
      <c r="E49" s="40"/>
      <c r="F49" s="40"/>
      <c r="G49" s="40"/>
      <c r="H49" s="40"/>
    </row>
    <row r="50" spans="1:8" x14ac:dyDescent="0.25">
      <c r="A50" s="45" t="s">
        <v>403</v>
      </c>
      <c r="B50" s="15"/>
      <c r="C50" s="108"/>
      <c r="D50" s="40"/>
      <c r="E50" s="40"/>
      <c r="F50" s="40"/>
      <c r="G50" s="40"/>
      <c r="H50" s="40"/>
    </row>
    <row r="51" spans="1:8" x14ac:dyDescent="0.25">
      <c r="A51" s="45" t="s">
        <v>404</v>
      </c>
      <c r="B51" s="15"/>
      <c r="C51" s="108"/>
      <c r="D51" s="40"/>
      <c r="E51" s="40"/>
      <c r="F51" s="40"/>
      <c r="G51" s="40"/>
      <c r="H51" s="40"/>
    </row>
    <row r="52" spans="1:8" x14ac:dyDescent="0.25">
      <c r="A52" s="45" t="s">
        <v>405</v>
      </c>
      <c r="B52" s="15"/>
      <c r="C52" s="108"/>
      <c r="D52" s="40"/>
      <c r="E52" s="40"/>
      <c r="F52" s="40"/>
      <c r="G52" s="40"/>
      <c r="H52" s="40"/>
    </row>
    <row r="53" spans="1:8" x14ac:dyDescent="0.25">
      <c r="A53" s="45" t="s">
        <v>406</v>
      </c>
      <c r="B53" s="15"/>
      <c r="C53" s="108"/>
      <c r="D53" s="40"/>
      <c r="E53" s="40"/>
      <c r="F53" s="40"/>
      <c r="G53" s="40"/>
      <c r="H53" s="40"/>
    </row>
    <row r="54" spans="1:8" x14ac:dyDescent="0.25">
      <c r="A54" s="45" t="s">
        <v>407</v>
      </c>
      <c r="B54" s="15"/>
      <c r="C54" s="108"/>
      <c r="D54" s="40"/>
      <c r="E54" s="40"/>
      <c r="F54" s="40"/>
      <c r="G54" s="40"/>
      <c r="H54" s="40"/>
    </row>
    <row r="55" spans="1:8" x14ac:dyDescent="0.25">
      <c r="A55" s="45" t="s">
        <v>408</v>
      </c>
      <c r="B55" s="15"/>
      <c r="C55" s="108"/>
      <c r="D55" s="40"/>
      <c r="E55" s="40"/>
      <c r="F55" s="40"/>
      <c r="G55" s="40"/>
      <c r="H55" s="40"/>
    </row>
    <row r="56" spans="1:8" x14ac:dyDescent="0.25">
      <c r="A56" s="45"/>
      <c r="B56" s="45"/>
      <c r="C56" s="108"/>
      <c r="D56" s="40"/>
      <c r="E56" s="40"/>
      <c r="F56" s="40"/>
      <c r="G56" s="40"/>
      <c r="H56" s="40"/>
    </row>
    <row r="57" spans="1:8" x14ac:dyDescent="0.25">
      <c r="A57" s="304" t="s">
        <v>409</v>
      </c>
      <c r="B57" s="304"/>
      <c r="C57" s="209">
        <f>C58+C59+C60+C61+C62+C63+C64</f>
        <v>0</v>
      </c>
      <c r="D57" s="209">
        <f t="shared" ref="D57:H57" si="5">D58+D59+D60+D61+D62+D63+D64</f>
        <v>0</v>
      </c>
      <c r="E57" s="209">
        <f t="shared" si="5"/>
        <v>0</v>
      </c>
      <c r="F57" s="209">
        <f t="shared" si="5"/>
        <v>0</v>
      </c>
      <c r="G57" s="209">
        <f t="shared" si="5"/>
        <v>0</v>
      </c>
      <c r="H57" s="209">
        <f t="shared" si="5"/>
        <v>0</v>
      </c>
    </row>
    <row r="58" spans="1:8" x14ac:dyDescent="0.25">
      <c r="A58" s="45" t="s">
        <v>410</v>
      </c>
      <c r="B58" s="15"/>
      <c r="C58" s="108"/>
      <c r="D58" s="40"/>
      <c r="E58" s="40"/>
      <c r="F58" s="40"/>
      <c r="G58" s="40"/>
      <c r="H58" s="40"/>
    </row>
    <row r="59" spans="1:8" x14ac:dyDescent="0.25">
      <c r="A59" s="45" t="s">
        <v>411</v>
      </c>
      <c r="B59" s="15"/>
      <c r="C59" s="108"/>
      <c r="D59" s="40"/>
      <c r="E59" s="40"/>
      <c r="F59" s="40"/>
      <c r="G59" s="40"/>
      <c r="H59" s="40"/>
    </row>
    <row r="60" spans="1:8" x14ac:dyDescent="0.25">
      <c r="A60" s="45" t="s">
        <v>412</v>
      </c>
      <c r="B60" s="15"/>
      <c r="C60" s="108"/>
      <c r="D60" s="40"/>
      <c r="E60" s="40"/>
      <c r="F60" s="40"/>
      <c r="G60" s="40"/>
      <c r="H60" s="40"/>
    </row>
    <row r="61" spans="1:8" x14ac:dyDescent="0.25">
      <c r="A61" s="45" t="s">
        <v>413</v>
      </c>
      <c r="B61" s="15"/>
      <c r="C61" s="108"/>
      <c r="D61" s="40"/>
      <c r="E61" s="40"/>
      <c r="F61" s="40"/>
      <c r="G61" s="40"/>
      <c r="H61" s="40"/>
    </row>
    <row r="62" spans="1:8" x14ac:dyDescent="0.25">
      <c r="A62" s="45" t="s">
        <v>414</v>
      </c>
      <c r="B62" s="15"/>
      <c r="C62" s="108"/>
      <c r="D62" s="40"/>
      <c r="E62" s="40"/>
      <c r="F62" s="40"/>
      <c r="G62" s="40"/>
      <c r="H62" s="40"/>
    </row>
    <row r="63" spans="1:8" x14ac:dyDescent="0.25">
      <c r="A63" s="45" t="s">
        <v>415</v>
      </c>
      <c r="B63" s="15"/>
      <c r="C63" s="108"/>
      <c r="D63" s="40"/>
      <c r="E63" s="40"/>
      <c r="F63" s="40"/>
      <c r="G63" s="40"/>
      <c r="H63" s="40"/>
    </row>
    <row r="64" spans="1:8" x14ac:dyDescent="0.25">
      <c r="A64" s="45" t="s">
        <v>416</v>
      </c>
      <c r="B64" s="15"/>
      <c r="C64" s="108"/>
      <c r="D64" s="40"/>
      <c r="E64" s="40"/>
      <c r="F64" s="40"/>
      <c r="G64" s="40"/>
      <c r="H64" s="40"/>
    </row>
    <row r="65" spans="1:8" x14ac:dyDescent="0.25">
      <c r="A65" s="45"/>
      <c r="B65" s="45"/>
      <c r="C65" s="108"/>
      <c r="D65" s="40"/>
      <c r="E65" s="40"/>
      <c r="F65" s="40"/>
      <c r="G65" s="40"/>
      <c r="H65" s="40"/>
    </row>
    <row r="66" spans="1:8" x14ac:dyDescent="0.25">
      <c r="A66" s="52" t="s">
        <v>417</v>
      </c>
      <c r="B66" s="52"/>
      <c r="C66" s="209">
        <f>C67+C68+C69+C70+C71+C72+C73+C74+C75</f>
        <v>0</v>
      </c>
      <c r="D66" s="209">
        <f t="shared" ref="D66:H66" si="6">D67+D68+D69+D70+D71+D72+D73+D74+D75</f>
        <v>0</v>
      </c>
      <c r="E66" s="209">
        <f t="shared" si="6"/>
        <v>0</v>
      </c>
      <c r="F66" s="209">
        <f t="shared" si="6"/>
        <v>0</v>
      </c>
      <c r="G66" s="209">
        <f t="shared" si="6"/>
        <v>0</v>
      </c>
      <c r="H66" s="209">
        <f t="shared" si="6"/>
        <v>0</v>
      </c>
    </row>
    <row r="67" spans="1:8" x14ac:dyDescent="0.25">
      <c r="A67" s="45" t="s">
        <v>418</v>
      </c>
      <c r="B67" s="15"/>
      <c r="C67" s="108"/>
      <c r="D67" s="40"/>
      <c r="E67" s="40"/>
      <c r="F67" s="40"/>
      <c r="G67" s="40"/>
      <c r="H67" s="40"/>
    </row>
    <row r="68" spans="1:8" x14ac:dyDescent="0.25">
      <c r="A68" s="45" t="s">
        <v>419</v>
      </c>
      <c r="B68" s="15"/>
      <c r="C68" s="108"/>
      <c r="D68" s="40"/>
      <c r="E68" s="40"/>
      <c r="F68" s="40"/>
      <c r="G68" s="40"/>
      <c r="H68" s="40"/>
    </row>
    <row r="69" spans="1:8" x14ac:dyDescent="0.25">
      <c r="A69" s="45" t="s">
        <v>420</v>
      </c>
      <c r="B69" s="15"/>
      <c r="C69" s="108"/>
      <c r="D69" s="40"/>
      <c r="E69" s="40"/>
      <c r="F69" s="40"/>
      <c r="G69" s="40"/>
      <c r="H69" s="40"/>
    </row>
    <row r="70" spans="1:8" x14ac:dyDescent="0.25">
      <c r="A70" s="45" t="s">
        <v>421</v>
      </c>
      <c r="B70" s="15"/>
      <c r="C70" s="108"/>
      <c r="D70" s="40"/>
      <c r="E70" s="40"/>
      <c r="F70" s="40"/>
      <c r="G70" s="40"/>
      <c r="H70" s="40"/>
    </row>
    <row r="71" spans="1:8" x14ac:dyDescent="0.25">
      <c r="A71" s="45" t="s">
        <v>422</v>
      </c>
      <c r="B71" s="15"/>
      <c r="C71" s="108"/>
      <c r="D71" s="40"/>
      <c r="E71" s="40"/>
      <c r="F71" s="40"/>
      <c r="G71" s="40"/>
      <c r="H71" s="40"/>
    </row>
    <row r="72" spans="1:8" x14ac:dyDescent="0.25">
      <c r="A72" s="45" t="s">
        <v>423</v>
      </c>
      <c r="B72" s="15"/>
      <c r="C72" s="108"/>
      <c r="D72" s="40"/>
      <c r="E72" s="40"/>
      <c r="F72" s="40"/>
      <c r="G72" s="40"/>
      <c r="H72" s="40"/>
    </row>
    <row r="73" spans="1:8" x14ac:dyDescent="0.25">
      <c r="A73" s="45" t="s">
        <v>424</v>
      </c>
      <c r="B73" s="15"/>
      <c r="C73" s="108"/>
      <c r="D73" s="40"/>
      <c r="E73" s="40"/>
      <c r="F73" s="40"/>
      <c r="G73" s="40"/>
      <c r="H73" s="40"/>
    </row>
    <row r="74" spans="1:8" x14ac:dyDescent="0.25">
      <c r="A74" s="45" t="s">
        <v>425</v>
      </c>
      <c r="B74" s="15"/>
      <c r="C74" s="108"/>
      <c r="D74" s="40"/>
      <c r="E74" s="40"/>
      <c r="F74" s="40"/>
      <c r="G74" s="40"/>
      <c r="H74" s="40"/>
    </row>
    <row r="75" spans="1:8" x14ac:dyDescent="0.25">
      <c r="A75" s="45" t="s">
        <v>426</v>
      </c>
      <c r="B75" s="15"/>
      <c r="C75" s="108"/>
      <c r="D75" s="40"/>
      <c r="E75" s="40"/>
      <c r="F75" s="40"/>
      <c r="G75" s="40"/>
      <c r="H75" s="40"/>
    </row>
    <row r="76" spans="1:8" x14ac:dyDescent="0.25">
      <c r="A76" s="45"/>
      <c r="B76" s="45"/>
      <c r="C76" s="108"/>
      <c r="D76" s="40"/>
      <c r="E76" s="40"/>
      <c r="F76" s="40"/>
      <c r="G76" s="40"/>
      <c r="H76" s="40"/>
    </row>
    <row r="77" spans="1:8" x14ac:dyDescent="0.25">
      <c r="A77" s="52" t="s">
        <v>427</v>
      </c>
      <c r="B77" s="52"/>
      <c r="C77" s="209">
        <f>C78+C79+C80+C81</f>
        <v>0</v>
      </c>
      <c r="D77" s="209">
        <f t="shared" ref="D77:H77" si="7">D78+D79+D80+D81</f>
        <v>0</v>
      </c>
      <c r="E77" s="209">
        <f t="shared" si="7"/>
        <v>0</v>
      </c>
      <c r="F77" s="209">
        <f t="shared" si="7"/>
        <v>0</v>
      </c>
      <c r="G77" s="209">
        <f t="shared" si="7"/>
        <v>0</v>
      </c>
      <c r="H77" s="209">
        <f t="shared" si="7"/>
        <v>0</v>
      </c>
    </row>
    <row r="78" spans="1:8" x14ac:dyDescent="0.25">
      <c r="A78" s="45" t="s">
        <v>428</v>
      </c>
      <c r="C78" s="108"/>
      <c r="D78" s="40"/>
      <c r="E78" s="40"/>
      <c r="F78" s="40"/>
      <c r="G78" s="40"/>
      <c r="H78" s="40"/>
    </row>
    <row r="79" spans="1:8" ht="30" x14ac:dyDescent="0.25">
      <c r="A79" s="11" t="s">
        <v>429</v>
      </c>
      <c r="C79" s="108"/>
      <c r="D79" s="40"/>
      <c r="E79" s="40"/>
      <c r="F79" s="40"/>
      <c r="G79" s="40"/>
      <c r="H79" s="40"/>
    </row>
    <row r="80" spans="1:8" x14ac:dyDescent="0.25">
      <c r="A80" s="45" t="s">
        <v>430</v>
      </c>
      <c r="C80" s="108"/>
      <c r="D80" s="40"/>
      <c r="E80" s="40"/>
      <c r="F80" s="40"/>
      <c r="G80" s="40"/>
      <c r="H80" s="40"/>
    </row>
    <row r="81" spans="1:8" x14ac:dyDescent="0.25">
      <c r="A81" s="45" t="s">
        <v>431</v>
      </c>
      <c r="C81" s="108"/>
      <c r="D81" s="40"/>
      <c r="E81" s="40"/>
      <c r="F81" s="40"/>
      <c r="G81" s="40"/>
      <c r="H81" s="40"/>
    </row>
    <row r="82" spans="1:8" x14ac:dyDescent="0.25">
      <c r="A82" s="45"/>
      <c r="B82" s="45"/>
      <c r="C82" s="108"/>
      <c r="D82" s="40"/>
      <c r="E82" s="40"/>
      <c r="F82" s="40"/>
      <c r="G82" s="40"/>
      <c r="H82" s="40"/>
    </row>
    <row r="83" spans="1:8" x14ac:dyDescent="0.25">
      <c r="A83" s="52" t="s">
        <v>384</v>
      </c>
      <c r="B83" s="52"/>
      <c r="C83" s="209">
        <f t="shared" ref="C83:H83" si="8">C9+C46</f>
        <v>19961128</v>
      </c>
      <c r="D83" s="209">
        <f t="shared" si="8"/>
        <v>14091.3</v>
      </c>
      <c r="E83" s="209">
        <f t="shared" si="8"/>
        <v>19975219.300000001</v>
      </c>
      <c r="F83" s="209">
        <f t="shared" si="8"/>
        <v>1223363.8999999999</v>
      </c>
      <c r="G83" s="209">
        <f t="shared" si="8"/>
        <v>1223363.8999999999</v>
      </c>
      <c r="H83" s="209">
        <f t="shared" si="8"/>
        <v>18751855.400000002</v>
      </c>
    </row>
    <row r="84" spans="1:8" ht="15.75" thickBot="1" x14ac:dyDescent="0.3">
      <c r="A84" s="58"/>
      <c r="B84" s="58"/>
      <c r="C84" s="113"/>
      <c r="D84" s="43"/>
      <c r="E84" s="43"/>
      <c r="F84" s="43"/>
      <c r="G84" s="43"/>
      <c r="H84" s="43"/>
    </row>
    <row r="88" spans="1:8" x14ac:dyDescent="0.25">
      <c r="A88" t="s">
        <v>564</v>
      </c>
    </row>
    <row r="89" spans="1:8" x14ac:dyDescent="0.25">
      <c r="A89" t="s">
        <v>585</v>
      </c>
      <c r="D89" s="309" t="s">
        <v>571</v>
      </c>
      <c r="E89" s="309"/>
      <c r="F89" s="309"/>
    </row>
    <row r="90" spans="1:8" x14ac:dyDescent="0.25">
      <c r="A90" t="s">
        <v>581</v>
      </c>
      <c r="D90" s="301" t="s">
        <v>563</v>
      </c>
      <c r="E90" s="301"/>
      <c r="F90" s="301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sqref="A1:G1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263" t="s">
        <v>562</v>
      </c>
      <c r="B1" s="264"/>
      <c r="C1" s="264"/>
      <c r="D1" s="264"/>
      <c r="E1" s="264"/>
      <c r="F1" s="264"/>
      <c r="G1" s="305"/>
    </row>
    <row r="2" spans="1:7" x14ac:dyDescent="0.25">
      <c r="A2" s="266" t="s">
        <v>303</v>
      </c>
      <c r="B2" s="267"/>
      <c r="C2" s="267"/>
      <c r="D2" s="267"/>
      <c r="E2" s="267"/>
      <c r="F2" s="267"/>
      <c r="G2" s="306"/>
    </row>
    <row r="3" spans="1:7" x14ac:dyDescent="0.25">
      <c r="A3" s="266" t="s">
        <v>433</v>
      </c>
      <c r="B3" s="267"/>
      <c r="C3" s="267"/>
      <c r="D3" s="267"/>
      <c r="E3" s="267"/>
      <c r="F3" s="267"/>
      <c r="G3" s="306"/>
    </row>
    <row r="4" spans="1:7" x14ac:dyDescent="0.25">
      <c r="A4" s="266" t="s">
        <v>592</v>
      </c>
      <c r="B4" s="267"/>
      <c r="C4" s="267"/>
      <c r="D4" s="267"/>
      <c r="E4" s="267"/>
      <c r="F4" s="267"/>
      <c r="G4" s="306"/>
    </row>
    <row r="5" spans="1:7" ht="15.75" thickBot="1" x14ac:dyDescent="0.3">
      <c r="A5" s="269" t="s">
        <v>1</v>
      </c>
      <c r="B5" s="270"/>
      <c r="C5" s="270"/>
      <c r="D5" s="270"/>
      <c r="E5" s="270"/>
      <c r="F5" s="270"/>
      <c r="G5" s="307"/>
    </row>
    <row r="6" spans="1:7" ht="15.75" thickBot="1" x14ac:dyDescent="0.3">
      <c r="A6" s="257" t="s">
        <v>5</v>
      </c>
      <c r="B6" s="242" t="s">
        <v>305</v>
      </c>
      <c r="C6" s="243"/>
      <c r="D6" s="243"/>
      <c r="E6" s="243"/>
      <c r="F6" s="244"/>
      <c r="G6" s="249" t="s">
        <v>306</v>
      </c>
    </row>
    <row r="7" spans="1:7" ht="30.75" thickBot="1" x14ac:dyDescent="0.3">
      <c r="A7" s="259"/>
      <c r="B7" s="13" t="s">
        <v>190</v>
      </c>
      <c r="C7" s="13" t="s">
        <v>307</v>
      </c>
      <c r="D7" s="13" t="s">
        <v>308</v>
      </c>
      <c r="E7" s="13" t="s">
        <v>434</v>
      </c>
      <c r="F7" s="13" t="s">
        <v>208</v>
      </c>
      <c r="G7" s="250"/>
    </row>
    <row r="8" spans="1:7" x14ac:dyDescent="0.25">
      <c r="A8" s="145" t="s">
        <v>435</v>
      </c>
      <c r="B8" s="221">
        <f t="shared" ref="B8:G8" si="0">B9+B10</f>
        <v>8646575</v>
      </c>
      <c r="C8" s="221">
        <f t="shared" si="0"/>
        <v>0</v>
      </c>
      <c r="D8" s="221">
        <f t="shared" si="0"/>
        <v>8646575</v>
      </c>
      <c r="E8" s="221">
        <f t="shared" si="0"/>
        <v>439978.95</v>
      </c>
      <c r="F8" s="221">
        <f t="shared" si="0"/>
        <v>439978.95</v>
      </c>
      <c r="G8" s="221">
        <f t="shared" si="0"/>
        <v>8206596.0499999998</v>
      </c>
    </row>
    <row r="9" spans="1:7" ht="30" x14ac:dyDescent="0.25">
      <c r="A9" s="65" t="s">
        <v>436</v>
      </c>
      <c r="B9" s="220">
        <v>8646575</v>
      </c>
      <c r="C9" s="217">
        <v>0</v>
      </c>
      <c r="D9" s="217">
        <f>B9+C9</f>
        <v>8646575</v>
      </c>
      <c r="E9" s="217">
        <v>439978.95</v>
      </c>
      <c r="F9" s="217">
        <v>439978.95</v>
      </c>
      <c r="G9" s="217">
        <f>D9-E9</f>
        <v>8206596.0499999998</v>
      </c>
    </row>
    <row r="10" spans="1:7" x14ac:dyDescent="0.25">
      <c r="A10" s="65" t="s">
        <v>437</v>
      </c>
      <c r="B10" s="63"/>
      <c r="C10" s="64"/>
      <c r="D10" s="64"/>
      <c r="E10" s="64"/>
      <c r="F10" s="64"/>
      <c r="G10" s="64"/>
    </row>
    <row r="11" spans="1:7" x14ac:dyDescent="0.25">
      <c r="A11" s="65" t="s">
        <v>438</v>
      </c>
      <c r="B11" s="63"/>
      <c r="C11" s="64"/>
      <c r="D11" s="64"/>
      <c r="E11" s="64"/>
      <c r="F11" s="64"/>
      <c r="G11" s="64"/>
    </row>
    <row r="12" spans="1:7" x14ac:dyDescent="0.25">
      <c r="A12" s="65" t="s">
        <v>439</v>
      </c>
      <c r="B12" s="63"/>
      <c r="C12" s="64"/>
      <c r="D12" s="64"/>
      <c r="E12" s="64"/>
      <c r="F12" s="64"/>
      <c r="G12" s="64"/>
    </row>
    <row r="13" spans="1:7" x14ac:dyDescent="0.25">
      <c r="A13" s="65" t="s">
        <v>440</v>
      </c>
      <c r="B13" s="63"/>
      <c r="C13" s="64"/>
      <c r="D13" s="64"/>
      <c r="E13" s="64"/>
      <c r="F13" s="64"/>
      <c r="G13" s="64"/>
    </row>
    <row r="14" spans="1:7" x14ac:dyDescent="0.25">
      <c r="A14" s="65" t="s">
        <v>441</v>
      </c>
      <c r="B14" s="63"/>
      <c r="C14" s="64"/>
      <c r="D14" s="64"/>
      <c r="E14" s="64"/>
      <c r="F14" s="64"/>
      <c r="G14" s="64"/>
    </row>
    <row r="15" spans="1:7" ht="45" x14ac:dyDescent="0.25">
      <c r="A15" s="65" t="s">
        <v>442</v>
      </c>
      <c r="B15" s="63"/>
      <c r="C15" s="64"/>
      <c r="D15" s="64"/>
      <c r="E15" s="64"/>
      <c r="F15" s="64"/>
      <c r="G15" s="64"/>
    </row>
    <row r="16" spans="1:7" x14ac:dyDescent="0.25">
      <c r="A16" s="66" t="s">
        <v>443</v>
      </c>
      <c r="B16" s="63"/>
      <c r="C16" s="64"/>
      <c r="D16" s="64"/>
      <c r="E16" s="64"/>
      <c r="F16" s="64"/>
      <c r="G16" s="64"/>
    </row>
    <row r="17" spans="1:7" x14ac:dyDescent="0.25">
      <c r="A17" s="66" t="s">
        <v>444</v>
      </c>
      <c r="B17" s="63"/>
      <c r="C17" s="64"/>
      <c r="D17" s="64"/>
      <c r="E17" s="64"/>
      <c r="F17" s="64"/>
      <c r="G17" s="64"/>
    </row>
    <row r="18" spans="1:7" x14ac:dyDescent="0.25">
      <c r="A18" s="65" t="s">
        <v>445</v>
      </c>
      <c r="B18" s="63"/>
      <c r="C18" s="64"/>
      <c r="D18" s="64"/>
      <c r="E18" s="64"/>
      <c r="F18" s="64"/>
      <c r="G18" s="64"/>
    </row>
    <row r="19" spans="1:7" x14ac:dyDescent="0.25">
      <c r="A19" s="65"/>
      <c r="B19" s="63"/>
      <c r="C19" s="64"/>
      <c r="D19" s="64"/>
      <c r="E19" s="64"/>
      <c r="F19" s="64"/>
      <c r="G19" s="64"/>
    </row>
    <row r="20" spans="1:7" x14ac:dyDescent="0.25">
      <c r="A20" s="145" t="s">
        <v>446</v>
      </c>
      <c r="B20" s="63">
        <v>0</v>
      </c>
      <c r="C20" s="64">
        <v>0</v>
      </c>
      <c r="D20" s="64">
        <v>0</v>
      </c>
      <c r="E20" s="64">
        <v>0</v>
      </c>
      <c r="F20" s="64">
        <v>0</v>
      </c>
      <c r="G20" s="64">
        <v>0</v>
      </c>
    </row>
    <row r="21" spans="1:7" ht="30" x14ac:dyDescent="0.25">
      <c r="A21" s="65" t="s">
        <v>436</v>
      </c>
      <c r="B21" s="63"/>
      <c r="C21" s="64"/>
      <c r="D21" s="64"/>
      <c r="E21" s="64"/>
      <c r="F21" s="64"/>
      <c r="G21" s="64"/>
    </row>
    <row r="22" spans="1:7" x14ac:dyDescent="0.25">
      <c r="A22" s="65" t="s">
        <v>437</v>
      </c>
      <c r="B22" s="63"/>
      <c r="C22" s="64"/>
      <c r="D22" s="64"/>
      <c r="E22" s="64"/>
      <c r="F22" s="64"/>
      <c r="G22" s="64"/>
    </row>
    <row r="23" spans="1:7" x14ac:dyDescent="0.25">
      <c r="A23" s="65" t="s">
        <v>438</v>
      </c>
      <c r="B23" s="63"/>
      <c r="C23" s="64"/>
      <c r="D23" s="64"/>
      <c r="E23" s="64"/>
      <c r="F23" s="64"/>
      <c r="G23" s="64"/>
    </row>
    <row r="24" spans="1:7" x14ac:dyDescent="0.25">
      <c r="A24" s="65" t="s">
        <v>439</v>
      </c>
      <c r="B24" s="63"/>
      <c r="C24" s="64"/>
      <c r="D24" s="64"/>
      <c r="E24" s="64"/>
      <c r="F24" s="64"/>
      <c r="G24" s="64"/>
    </row>
    <row r="25" spans="1:7" x14ac:dyDescent="0.25">
      <c r="A25" s="65" t="s">
        <v>440</v>
      </c>
      <c r="B25" s="63"/>
      <c r="C25" s="64"/>
      <c r="D25" s="64"/>
      <c r="E25" s="64"/>
      <c r="F25" s="64"/>
      <c r="G25" s="64"/>
    </row>
    <row r="26" spans="1:7" x14ac:dyDescent="0.25">
      <c r="A26" s="65" t="s">
        <v>441</v>
      </c>
      <c r="B26" s="63"/>
      <c r="C26" s="64"/>
      <c r="D26" s="64"/>
      <c r="E26" s="64"/>
      <c r="F26" s="64"/>
      <c r="G26" s="64"/>
    </row>
    <row r="27" spans="1:7" ht="45" x14ac:dyDescent="0.25">
      <c r="A27" s="65" t="s">
        <v>442</v>
      </c>
      <c r="B27" s="63"/>
      <c r="C27" s="64"/>
      <c r="D27" s="64"/>
      <c r="E27" s="64"/>
      <c r="F27" s="64"/>
      <c r="G27" s="64"/>
    </row>
    <row r="28" spans="1:7" x14ac:dyDescent="0.25">
      <c r="A28" s="66" t="s">
        <v>443</v>
      </c>
      <c r="B28" s="63"/>
      <c r="C28" s="64"/>
      <c r="D28" s="64"/>
      <c r="E28" s="64"/>
      <c r="F28" s="64"/>
      <c r="G28" s="64"/>
    </row>
    <row r="29" spans="1:7" x14ac:dyDescent="0.25">
      <c r="A29" s="66" t="s">
        <v>444</v>
      </c>
      <c r="B29" s="63"/>
      <c r="C29" s="64"/>
      <c r="D29" s="64"/>
      <c r="E29" s="64"/>
      <c r="F29" s="64"/>
      <c r="G29" s="64"/>
    </row>
    <row r="30" spans="1:7" x14ac:dyDescent="0.25">
      <c r="A30" s="65" t="s">
        <v>445</v>
      </c>
      <c r="B30" s="63"/>
      <c r="C30" s="64"/>
      <c r="D30" s="64"/>
      <c r="E30" s="64"/>
      <c r="F30" s="64"/>
      <c r="G30" s="64"/>
    </row>
    <row r="31" spans="1:7" ht="30" x14ac:dyDescent="0.25">
      <c r="A31" s="62" t="s">
        <v>447</v>
      </c>
      <c r="B31" s="221">
        <f>B8+B20</f>
        <v>8646575</v>
      </c>
      <c r="C31" s="221">
        <f t="shared" ref="C31:G31" si="1">C8+C20</f>
        <v>0</v>
      </c>
      <c r="D31" s="221">
        <f t="shared" si="1"/>
        <v>8646575</v>
      </c>
      <c r="E31" s="221">
        <f t="shared" si="1"/>
        <v>439978.95</v>
      </c>
      <c r="F31" s="221">
        <f t="shared" si="1"/>
        <v>439978.95</v>
      </c>
      <c r="G31" s="221">
        <f t="shared" si="1"/>
        <v>8206596.0499999998</v>
      </c>
    </row>
    <row r="32" spans="1:7" ht="15.75" thickBot="1" x14ac:dyDescent="0.3">
      <c r="A32" s="67"/>
      <c r="B32" s="68"/>
      <c r="C32" s="2"/>
      <c r="D32" s="2"/>
      <c r="E32" s="2"/>
      <c r="F32" s="2"/>
      <c r="G32" s="2"/>
    </row>
    <row r="34" spans="1:6" x14ac:dyDescent="0.25">
      <c r="A34" s="117"/>
    </row>
    <row r="35" spans="1:6" x14ac:dyDescent="0.25">
      <c r="A35" s="148" t="s">
        <v>576</v>
      </c>
      <c r="D35" s="119" t="s">
        <v>573</v>
      </c>
      <c r="E35" s="119"/>
      <c r="F35" s="119"/>
    </row>
    <row r="36" spans="1:6" x14ac:dyDescent="0.25">
      <c r="A36" s="148" t="s">
        <v>577</v>
      </c>
      <c r="D36" s="301" t="s">
        <v>563</v>
      </c>
      <c r="E36" s="301"/>
      <c r="F36" s="301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sqref="A1:G1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63" t="s">
        <v>562</v>
      </c>
      <c r="B1" s="264"/>
      <c r="C1" s="264"/>
      <c r="D1" s="264"/>
      <c r="E1" s="264"/>
      <c r="F1" s="264"/>
      <c r="G1" s="265"/>
    </row>
    <row r="2" spans="1:12" x14ac:dyDescent="0.25">
      <c r="A2" s="266" t="s">
        <v>501</v>
      </c>
      <c r="B2" s="267"/>
      <c r="C2" s="267"/>
      <c r="D2" s="267"/>
      <c r="E2" s="267"/>
      <c r="F2" s="267"/>
      <c r="G2" s="268"/>
    </row>
    <row r="3" spans="1:12" ht="15.75" thickBot="1" x14ac:dyDescent="0.3">
      <c r="A3" s="269" t="s">
        <v>1</v>
      </c>
      <c r="B3" s="270"/>
      <c r="C3" s="270"/>
      <c r="D3" s="270"/>
      <c r="E3" s="270"/>
      <c r="F3" s="270"/>
      <c r="G3" s="271"/>
    </row>
    <row r="4" spans="1:12" ht="48" thickBot="1" x14ac:dyDescent="0.3">
      <c r="A4" s="82" t="s">
        <v>451</v>
      </c>
      <c r="B4" s="30">
        <v>2014</v>
      </c>
      <c r="C4" s="30">
        <v>2015</v>
      </c>
      <c r="D4" s="30">
        <v>2016</v>
      </c>
      <c r="E4" s="30">
        <v>2017</v>
      </c>
      <c r="F4" s="30">
        <v>2018</v>
      </c>
      <c r="G4" s="30" t="s">
        <v>574</v>
      </c>
    </row>
    <row r="5" spans="1:12" x14ac:dyDescent="0.25">
      <c r="A5" s="69"/>
      <c r="B5" s="75"/>
      <c r="C5" s="75"/>
      <c r="D5" s="75"/>
      <c r="E5" s="75"/>
      <c r="F5" s="75"/>
      <c r="G5" s="75"/>
    </row>
    <row r="6" spans="1:12" ht="30" x14ac:dyDescent="0.25">
      <c r="A6" s="72" t="s">
        <v>502</v>
      </c>
      <c r="B6" s="107">
        <f>B13+B16+B18</f>
        <v>25921156.629999999</v>
      </c>
      <c r="C6" s="107">
        <f t="shared" ref="C6:G6" si="0">C13+C16+C18</f>
        <v>28050323.690000001</v>
      </c>
      <c r="D6" s="107">
        <f t="shared" si="0"/>
        <v>30182517.349999998</v>
      </c>
      <c r="E6" s="107">
        <f t="shared" si="0"/>
        <v>30616599.260000002</v>
      </c>
      <c r="F6" s="107">
        <f t="shared" si="0"/>
        <v>32823794.840000004</v>
      </c>
      <c r="G6" s="107">
        <f t="shared" si="0"/>
        <v>21590473.560000002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83" t="s">
        <v>503</v>
      </c>
      <c r="B7" s="107"/>
      <c r="C7" s="107"/>
      <c r="D7" s="107"/>
      <c r="E7" s="107"/>
      <c r="F7" s="107"/>
      <c r="G7" s="107"/>
    </row>
    <row r="8" spans="1:12" x14ac:dyDescent="0.25">
      <c r="A8" s="83" t="s">
        <v>504</v>
      </c>
      <c r="B8" s="107"/>
      <c r="C8" s="107"/>
      <c r="D8" s="107"/>
      <c r="E8" s="107"/>
      <c r="F8" s="107"/>
      <c r="G8" s="107"/>
    </row>
    <row r="9" spans="1:12" x14ac:dyDescent="0.25">
      <c r="A9" s="83" t="s">
        <v>465</v>
      </c>
      <c r="B9" s="107"/>
      <c r="C9" s="107"/>
      <c r="D9" s="107"/>
      <c r="E9" s="107"/>
      <c r="F9" s="107"/>
      <c r="G9" s="107"/>
    </row>
    <row r="10" spans="1:12" x14ac:dyDescent="0.25">
      <c r="A10" s="83" t="s">
        <v>466</v>
      </c>
      <c r="B10" s="107"/>
      <c r="C10" s="107"/>
      <c r="D10" s="107"/>
      <c r="E10" s="107"/>
      <c r="F10" s="107"/>
      <c r="G10" s="107"/>
    </row>
    <row r="11" spans="1:12" x14ac:dyDescent="0.25">
      <c r="A11" s="83" t="s">
        <v>505</v>
      </c>
      <c r="B11" s="107"/>
      <c r="C11" s="107"/>
      <c r="D11" s="107"/>
      <c r="E11" s="107"/>
      <c r="F11" s="107"/>
      <c r="G11" s="107"/>
    </row>
    <row r="12" spans="1:12" x14ac:dyDescent="0.25">
      <c r="A12" s="83" t="s">
        <v>506</v>
      </c>
      <c r="B12" s="107"/>
      <c r="C12" s="107"/>
      <c r="D12" s="107"/>
      <c r="E12" s="107"/>
      <c r="F12" s="107"/>
      <c r="G12" s="107"/>
    </row>
    <row r="13" spans="1:12" x14ac:dyDescent="0.25">
      <c r="A13" s="83" t="s">
        <v>469</v>
      </c>
      <c r="B13" s="107">
        <v>12450888.41</v>
      </c>
      <c r="C13" s="107">
        <v>14771382.49</v>
      </c>
      <c r="D13" s="107">
        <v>18341165.579999998</v>
      </c>
      <c r="E13" s="107">
        <v>16208576.74</v>
      </c>
      <c r="F13" s="107">
        <v>19498804.420000002</v>
      </c>
      <c r="G13" s="107">
        <v>13328433.560000001</v>
      </c>
      <c r="H13" s="107">
        <v>3414909.89</v>
      </c>
      <c r="K13" s="140">
        <v>8929936</v>
      </c>
      <c r="L13" s="141">
        <f>H13+K13</f>
        <v>12344845.890000001</v>
      </c>
    </row>
    <row r="14" spans="1:12" x14ac:dyDescent="0.25">
      <c r="A14" s="83" t="s">
        <v>470</v>
      </c>
      <c r="B14" s="107"/>
      <c r="C14" s="107"/>
      <c r="D14" s="107"/>
      <c r="E14" s="107"/>
      <c r="F14" s="107"/>
      <c r="G14" s="107"/>
    </row>
    <row r="15" spans="1:12" x14ac:dyDescent="0.25">
      <c r="A15" s="83" t="s">
        <v>507</v>
      </c>
      <c r="B15" s="107"/>
      <c r="C15" s="107"/>
      <c r="D15" s="107"/>
      <c r="E15" s="107"/>
      <c r="F15" s="107"/>
      <c r="G15" s="107"/>
    </row>
    <row r="16" spans="1:12" x14ac:dyDescent="0.25">
      <c r="A16" s="83" t="s">
        <v>508</v>
      </c>
      <c r="B16" s="107">
        <v>9893000</v>
      </c>
      <c r="C16" s="107">
        <v>8915750</v>
      </c>
      <c r="D16" s="107">
        <v>8894386</v>
      </c>
      <c r="E16" s="107">
        <v>13623810</v>
      </c>
      <c r="F16" s="107">
        <v>13324990.42</v>
      </c>
      <c r="G16" s="107">
        <v>8262040</v>
      </c>
      <c r="H16" s="107">
        <v>2100352</v>
      </c>
      <c r="K16" s="140">
        <v>6163938</v>
      </c>
      <c r="L16" s="141">
        <f>H16+K16</f>
        <v>8264290</v>
      </c>
    </row>
    <row r="17" spans="1:12" x14ac:dyDescent="0.25">
      <c r="A17" s="83" t="s">
        <v>509</v>
      </c>
      <c r="B17" s="107"/>
      <c r="C17" s="107"/>
      <c r="D17" s="107"/>
      <c r="E17" s="107"/>
      <c r="F17" s="107"/>
      <c r="G17" s="107"/>
      <c r="L17" s="141"/>
    </row>
    <row r="18" spans="1:12" x14ac:dyDescent="0.25">
      <c r="A18" s="83" t="s">
        <v>474</v>
      </c>
      <c r="B18" s="107">
        <v>3577268.22</v>
      </c>
      <c r="C18" s="107">
        <v>4363191.2</v>
      </c>
      <c r="D18" s="107">
        <v>2946965.77</v>
      </c>
      <c r="E18" s="107">
        <v>784212.52</v>
      </c>
      <c r="F18" s="107"/>
      <c r="G18" s="107">
        <v>0</v>
      </c>
      <c r="H18" s="107"/>
      <c r="L18" s="141"/>
    </row>
    <row r="19" spans="1:12" x14ac:dyDescent="0.25">
      <c r="A19" s="74"/>
      <c r="B19" s="75"/>
      <c r="C19" s="75"/>
      <c r="D19" s="75"/>
      <c r="E19" s="75"/>
      <c r="F19" s="75"/>
      <c r="G19" s="75"/>
    </row>
    <row r="20" spans="1:12" ht="32.25" x14ac:dyDescent="0.25">
      <c r="A20" s="72" t="s">
        <v>510</v>
      </c>
      <c r="B20" s="75"/>
      <c r="C20" s="75"/>
      <c r="D20" s="107">
        <v>557800</v>
      </c>
      <c r="E20" s="107"/>
      <c r="F20" s="107"/>
      <c r="G20" s="107">
        <v>0</v>
      </c>
    </row>
    <row r="21" spans="1:12" x14ac:dyDescent="0.25">
      <c r="A21" s="83" t="s">
        <v>511</v>
      </c>
      <c r="B21" s="75"/>
      <c r="C21" s="75"/>
      <c r="D21" s="75"/>
      <c r="E21" s="75"/>
      <c r="F21" s="75"/>
      <c r="G21" s="75"/>
    </row>
    <row r="22" spans="1:12" x14ac:dyDescent="0.25">
      <c r="A22" s="83" t="s">
        <v>477</v>
      </c>
      <c r="B22" s="75"/>
      <c r="C22" s="75"/>
      <c r="D22" s="75"/>
      <c r="E22" s="75"/>
      <c r="F22" s="75"/>
      <c r="G22" s="75"/>
    </row>
    <row r="23" spans="1:12" x14ac:dyDescent="0.25">
      <c r="A23" s="83" t="s">
        <v>478</v>
      </c>
      <c r="B23" s="75"/>
      <c r="C23" s="75"/>
      <c r="D23" s="75"/>
      <c r="E23" s="75"/>
      <c r="F23" s="75"/>
      <c r="G23" s="75"/>
    </row>
    <row r="24" spans="1:12" ht="30" x14ac:dyDescent="0.25">
      <c r="A24" s="83" t="s">
        <v>479</v>
      </c>
      <c r="B24" s="75"/>
      <c r="C24" s="75"/>
      <c r="D24" s="107">
        <v>557800</v>
      </c>
      <c r="E24" s="107"/>
      <c r="F24" s="107"/>
      <c r="G24" s="107">
        <v>0</v>
      </c>
    </row>
    <row r="25" spans="1:12" x14ac:dyDescent="0.25">
      <c r="A25" s="83" t="s">
        <v>480</v>
      </c>
      <c r="B25" s="75"/>
      <c r="C25" s="75"/>
      <c r="D25" s="75"/>
      <c r="E25" s="75"/>
      <c r="F25" s="75"/>
      <c r="G25" s="75"/>
    </row>
    <row r="26" spans="1:12" x14ac:dyDescent="0.25">
      <c r="A26" s="74"/>
      <c r="B26" s="75"/>
      <c r="C26" s="75"/>
      <c r="D26" s="75"/>
      <c r="E26" s="75"/>
      <c r="F26" s="75"/>
      <c r="G26" s="75"/>
    </row>
    <row r="27" spans="1:12" x14ac:dyDescent="0.25">
      <c r="A27" s="72" t="s">
        <v>512</v>
      </c>
      <c r="B27" s="75"/>
      <c r="C27" s="75"/>
      <c r="D27" s="75"/>
      <c r="E27" s="75"/>
      <c r="F27" s="75"/>
      <c r="G27" s="75"/>
    </row>
    <row r="28" spans="1:12" x14ac:dyDescent="0.25">
      <c r="A28" s="74" t="s">
        <v>297</v>
      </c>
      <c r="B28" s="75"/>
      <c r="C28" s="75"/>
      <c r="D28" s="75"/>
      <c r="E28" s="75"/>
      <c r="F28" s="75"/>
      <c r="G28" s="75"/>
    </row>
    <row r="29" spans="1:12" x14ac:dyDescent="0.25">
      <c r="A29" s="74"/>
      <c r="B29" s="75"/>
      <c r="C29" s="75"/>
      <c r="D29" s="75"/>
      <c r="E29" s="75"/>
      <c r="F29" s="75"/>
      <c r="G29" s="75"/>
    </row>
    <row r="30" spans="1:12" x14ac:dyDescent="0.25">
      <c r="A30" s="72" t="s">
        <v>513</v>
      </c>
      <c r="B30" s="75"/>
      <c r="C30" s="75"/>
      <c r="D30" s="75"/>
      <c r="E30" s="114">
        <f>E6+E20</f>
        <v>30616599.260000002</v>
      </c>
      <c r="F30" s="114">
        <f>F6+F20</f>
        <v>32823794.840000004</v>
      </c>
      <c r="G30" s="114">
        <f>G6+G20</f>
        <v>21590473.560000002</v>
      </c>
      <c r="I30" t="s">
        <v>568</v>
      </c>
    </row>
    <row r="31" spans="1:12" x14ac:dyDescent="0.25">
      <c r="A31" s="74"/>
      <c r="B31" s="75"/>
      <c r="C31" s="75"/>
      <c r="D31" s="75"/>
      <c r="E31" s="75"/>
      <c r="F31" s="75"/>
      <c r="G31" s="75"/>
    </row>
    <row r="32" spans="1:12" x14ac:dyDescent="0.25">
      <c r="A32" s="76" t="s">
        <v>299</v>
      </c>
      <c r="B32" s="75"/>
      <c r="C32" s="75"/>
      <c r="D32" s="75"/>
      <c r="E32" s="75"/>
      <c r="F32" s="75"/>
      <c r="G32" s="75"/>
    </row>
    <row r="33" spans="1:7" ht="30" x14ac:dyDescent="0.25">
      <c r="A33" s="74" t="s">
        <v>459</v>
      </c>
      <c r="B33" s="75"/>
      <c r="C33" s="75"/>
      <c r="D33" s="75"/>
      <c r="E33" s="75"/>
      <c r="F33" s="75"/>
      <c r="G33" s="75"/>
    </row>
    <row r="34" spans="1:7" ht="30" x14ac:dyDescent="0.25">
      <c r="A34" s="74" t="s">
        <v>460</v>
      </c>
      <c r="B34" s="75"/>
      <c r="C34" s="75"/>
      <c r="D34" s="75"/>
      <c r="E34" s="75"/>
      <c r="F34" s="75"/>
      <c r="G34" s="75"/>
    </row>
    <row r="35" spans="1:7" x14ac:dyDescent="0.25">
      <c r="A35" s="76" t="s">
        <v>461</v>
      </c>
      <c r="B35" s="75"/>
      <c r="C35" s="75"/>
      <c r="D35" s="75"/>
      <c r="E35" s="75"/>
      <c r="F35" s="75"/>
      <c r="G35" s="75"/>
    </row>
    <row r="36" spans="1:7" ht="15.75" thickBot="1" x14ac:dyDescent="0.3">
      <c r="A36" s="84"/>
      <c r="B36" s="85"/>
      <c r="C36" s="85"/>
      <c r="D36" s="85"/>
      <c r="E36" s="85"/>
      <c r="F36" s="85"/>
      <c r="G36" s="85"/>
    </row>
    <row r="38" spans="1:7" x14ac:dyDescent="0.25">
      <c r="A38" s="117"/>
    </row>
    <row r="39" spans="1:7" x14ac:dyDescent="0.25">
      <c r="A39" s="148" t="s">
        <v>576</v>
      </c>
      <c r="D39" s="309" t="s">
        <v>571</v>
      </c>
      <c r="E39" s="309"/>
      <c r="F39" s="309"/>
    </row>
    <row r="40" spans="1:7" x14ac:dyDescent="0.25">
      <c r="A40" s="148" t="s">
        <v>577</v>
      </c>
      <c r="D40" s="301" t="s">
        <v>563</v>
      </c>
      <c r="E40" s="301"/>
      <c r="F40" s="301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2020-05-15T03:07:49Z</cp:lastPrinted>
  <dcterms:created xsi:type="dcterms:W3CDTF">2016-10-19T14:33:04Z</dcterms:created>
  <dcterms:modified xsi:type="dcterms:W3CDTF">2020-05-21T15:48:26Z</dcterms:modified>
</cp:coreProperties>
</file>