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4.-Informacion Programatica\"/>
    </mc:Choice>
  </mc:AlternateContent>
  <bookViews>
    <workbookView xWindow="0" yWindow="0" windowWidth="20400" windowHeight="7755" activeTab="1"/>
  </bookViews>
  <sheets>
    <sheet name="Gtos por Cat  Programatica Jun" sheetId="1" r:id="rId1"/>
    <sheet name="Gtos por Cat  Programatic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H24" i="2"/>
  <c r="F24" i="2"/>
  <c r="E24" i="2"/>
  <c r="I18" i="2"/>
  <c r="H18" i="2"/>
  <c r="F18" i="2"/>
  <c r="E18" i="2"/>
  <c r="E23" i="2" l="1"/>
  <c r="G23" i="2" s="1"/>
  <c r="J23" i="2" s="1"/>
  <c r="I23" i="2"/>
  <c r="H23" i="2"/>
  <c r="F23" i="2"/>
  <c r="I14" i="2"/>
  <c r="G18" i="2"/>
  <c r="J18" i="2" s="1"/>
  <c r="H14" i="2"/>
  <c r="F14" i="2"/>
  <c r="G12" i="2"/>
  <c r="J12" i="2" s="1"/>
  <c r="I11" i="2"/>
  <c r="H11" i="2"/>
  <c r="H41" i="2" s="1"/>
  <c r="G11" i="2"/>
  <c r="J11" i="2" s="1"/>
  <c r="F11" i="2"/>
  <c r="F41" i="2" s="1"/>
  <c r="E11" i="2"/>
  <c r="G25" i="1"/>
  <c r="J25" i="1" s="1"/>
  <c r="G24" i="1"/>
  <c r="J24" i="1" s="1"/>
  <c r="J23" i="1" s="1"/>
  <c r="I23" i="1"/>
  <c r="H23" i="1"/>
  <c r="F23" i="1"/>
  <c r="E23" i="1"/>
  <c r="G18" i="1"/>
  <c r="J18" i="1" s="1"/>
  <c r="I14" i="1"/>
  <c r="H14" i="1"/>
  <c r="F14" i="1"/>
  <c r="E14" i="1"/>
  <c r="G14" i="1" s="1"/>
  <c r="J14" i="1" s="1"/>
  <c r="G12" i="1"/>
  <c r="J12" i="1" s="1"/>
  <c r="I11" i="1"/>
  <c r="H11" i="1"/>
  <c r="F11" i="1"/>
  <c r="E11" i="1"/>
  <c r="H41" i="1" l="1"/>
  <c r="E41" i="1"/>
  <c r="F41" i="1"/>
  <c r="I41" i="1"/>
  <c r="I41" i="2"/>
  <c r="G24" i="2"/>
  <c r="J24" i="2" s="1"/>
  <c r="E14" i="2"/>
  <c r="G14" i="2" s="1"/>
  <c r="J14" i="2" s="1"/>
  <c r="J41" i="2" s="1"/>
  <c r="G11" i="1"/>
  <c r="G23" i="1"/>
  <c r="G41" i="2" l="1"/>
  <c r="E41" i="2"/>
  <c r="J11" i="1"/>
  <c r="J41" i="1" s="1"/>
  <c r="G41" i="1"/>
</calcChain>
</file>

<file path=xl/sharedStrings.xml><?xml version="1.0" encoding="utf-8"?>
<sst xmlns="http://schemas.openxmlformats.org/spreadsheetml/2006/main" count="102" uniqueCount="53">
  <si>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</si>
  <si>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</si>
  <si>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</si>
  <si>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</si>
  <si>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</si>
  <si>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</si>
  <si>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</si>
  <si>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</si>
  <si>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</si>
  <si>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</si>
  <si>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</si>
  <si>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</si>
  <si>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</si>
  <si>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</si>
  <si>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</si>
  <si>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</si>
  <si>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</si>
  <si>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</si>
  <si>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</si>
  <si>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</si>
  <si>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</si>
  <si>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</si>
  <si>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</si>
  <si>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</si>
  <si>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</si>
  <si>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</si>
  <si>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</si>
  <si>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</si>
  <si>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</si>
  <si>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</si>
  <si>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</si>
  <si>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</si>
  <si>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</si>
  <si>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</si>
  <si>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</si>
  <si>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</si>
  <si>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</si>
  <si>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</si>
  <si>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</si>
  <si>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</si>
  <si>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</si>
  <si>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</si>
  <si>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</si>
  <si>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</si>
  <si>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</si>
  <si>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</si>
  <si>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</si>
  <si>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</si>
  <si>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</si>
  <si>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</si>
  <si>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</si>
  <si>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>Del 1 al 31 de Julio de 2020</t>
  </si>
  <si>
    <t>Del 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</si>
</sst>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52" t="s">
        <v>0</v>
      </c>
      <c r="C2" s="53"/>
      <c r="D2" s="53"/>
      <c r="E2" s="53"/>
      <c r="F2" s="53"/>
      <c r="G2" s="53"/>
      <c r="H2" s="53"/>
      <c r="I2" s="53"/>
      <c r="J2" s="54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5" t="s">
        <v>2</v>
      </c>
      <c r="C4" s="56"/>
      <c r="D4" s="56"/>
      <c r="E4" s="56"/>
      <c r="F4" s="56"/>
      <c r="G4" s="56"/>
      <c r="H4" s="56"/>
      <c r="I4" s="56"/>
      <c r="J4" s="57"/>
    </row>
    <row r="5" spans="2:13" x14ac:dyDescent="0.25">
      <c r="B5" s="55" t="s">
        <v>51</v>
      </c>
      <c r="C5" s="56"/>
      <c r="D5" s="56"/>
      <c r="E5" s="56"/>
      <c r="F5" s="56"/>
      <c r="G5" s="56"/>
      <c r="H5" s="56"/>
      <c r="I5" s="56"/>
      <c r="J5" s="57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8" t="s">
        <v>3</v>
      </c>
      <c r="C7" s="59"/>
      <c r="D7" s="59"/>
      <c r="E7" s="64" t="s">
        <v>4</v>
      </c>
      <c r="F7" s="65"/>
      <c r="G7" s="65"/>
      <c r="H7" s="65"/>
      <c r="I7" s="66"/>
      <c r="J7" s="67" t="s">
        <v>5</v>
      </c>
    </row>
    <row r="8" spans="2:13" x14ac:dyDescent="0.25">
      <c r="B8" s="60"/>
      <c r="C8" s="61"/>
      <c r="D8" s="61"/>
      <c r="E8" s="5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68"/>
    </row>
    <row r="9" spans="2:13" x14ac:dyDescent="0.25">
      <c r="B9" s="62"/>
      <c r="C9" s="63"/>
      <c r="D9" s="63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49" t="s">
        <v>13</v>
      </c>
      <c r="C10" s="45"/>
      <c r="D10" s="46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0" t="s">
        <v>14</v>
      </c>
      <c r="D11" s="51"/>
      <c r="E11" s="12">
        <f>SUM(E12:E13)</f>
        <v>0</v>
      </c>
      <c r="F11" s="12">
        <f>SUM(F12:F13)</f>
        <v>0</v>
      </c>
      <c r="G11" s="12">
        <f>E11+F11</f>
        <v>0</v>
      </c>
      <c r="H11" s="12">
        <f t="shared" ref="H11:I11" si="0">SUM(H12:H13)</f>
        <v>0</v>
      </c>
      <c r="I11" s="12">
        <f t="shared" si="0"/>
        <v>0</v>
      </c>
      <c r="J11" s="12">
        <f>G11-H11</f>
        <v>0</v>
      </c>
    </row>
    <row r="12" spans="2:13" ht="24" customHeight="1" x14ac:dyDescent="0.25">
      <c r="B12" s="11"/>
      <c r="C12" s="45" t="s">
        <v>15</v>
      </c>
      <c r="D12" s="46"/>
      <c r="E12" s="13"/>
      <c r="F12" s="14"/>
      <c r="G12" s="15">
        <f>E12+F12</f>
        <v>0</v>
      </c>
      <c r="H12" s="14"/>
      <c r="I12" s="14"/>
      <c r="J12" s="16">
        <f>G12-H12</f>
        <v>0</v>
      </c>
      <c r="M12" s="17"/>
    </row>
    <row r="13" spans="2:13" ht="12" customHeight="1" x14ac:dyDescent="0.25">
      <c r="B13" s="11"/>
      <c r="C13" s="45" t="s">
        <v>16</v>
      </c>
      <c r="D13" s="46"/>
      <c r="E13" s="13"/>
      <c r="F13" s="14"/>
      <c r="G13" s="15">
        <v>0</v>
      </c>
      <c r="H13" s="14"/>
      <c r="I13" s="14"/>
      <c r="J13" s="18">
        <v>0</v>
      </c>
    </row>
    <row r="14" spans="2:13" s="19" customFormat="1" ht="24" customHeight="1" x14ac:dyDescent="0.25">
      <c r="B14" s="11"/>
      <c r="C14" s="45" t="s">
        <v>17</v>
      </c>
      <c r="D14" s="46"/>
      <c r="E14" s="12">
        <f>SUM(E15:E22)</f>
        <v>1503059</v>
      </c>
      <c r="F14" s="12">
        <f>SUM(F15:F22)</f>
        <v>-41630.89</v>
      </c>
      <c r="G14" s="12">
        <f>+E14+F14</f>
        <v>1461428.11</v>
      </c>
      <c r="H14" s="12">
        <f>SUM(H15:H22)</f>
        <v>444417.01</v>
      </c>
      <c r="I14" s="12">
        <f>SUM(I15:I22)</f>
        <v>444417.01</v>
      </c>
      <c r="J14" s="12">
        <f>+G14-H14</f>
        <v>1017011.1000000001</v>
      </c>
    </row>
    <row r="15" spans="2:13" ht="23.25" customHeight="1" x14ac:dyDescent="0.25">
      <c r="B15" s="11"/>
      <c r="C15" s="45" t="s">
        <v>18</v>
      </c>
      <c r="D15" s="46"/>
      <c r="E15" s="13"/>
      <c r="F15" s="14"/>
      <c r="G15" s="15">
        <v>0</v>
      </c>
      <c r="H15" s="14"/>
      <c r="I15" s="14"/>
      <c r="J15" s="18">
        <v>0</v>
      </c>
    </row>
    <row r="16" spans="2:13" ht="12" customHeight="1" x14ac:dyDescent="0.25">
      <c r="B16" s="11"/>
      <c r="C16" s="45" t="s">
        <v>19</v>
      </c>
      <c r="D16" s="46"/>
      <c r="E16" s="13"/>
      <c r="F16" s="14"/>
      <c r="G16" s="15">
        <v>0</v>
      </c>
      <c r="H16" s="14"/>
      <c r="I16" s="14"/>
      <c r="J16" s="18">
        <v>0</v>
      </c>
    </row>
    <row r="17" spans="2:10" ht="36" customHeight="1" x14ac:dyDescent="0.25">
      <c r="B17" s="11"/>
      <c r="C17" s="45" t="s">
        <v>20</v>
      </c>
      <c r="D17" s="46"/>
      <c r="E17" s="13"/>
      <c r="F17" s="14"/>
      <c r="G17" s="15">
        <v>0</v>
      </c>
      <c r="H17" s="14"/>
      <c r="I17" s="14"/>
      <c r="J17" s="18">
        <v>0</v>
      </c>
    </row>
    <row r="18" spans="2:10" ht="12" customHeight="1" x14ac:dyDescent="0.25">
      <c r="B18" s="11"/>
      <c r="C18" s="45" t="s">
        <v>21</v>
      </c>
      <c r="D18" s="46"/>
      <c r="E18" s="13">
        <v>1503059</v>
      </c>
      <c r="F18" s="14">
        <v>-41630.89</v>
      </c>
      <c r="G18" s="15">
        <f>+E18+F18</f>
        <v>1461428.11</v>
      </c>
      <c r="H18" s="14">
        <v>444417.01</v>
      </c>
      <c r="I18" s="14">
        <v>444417.01</v>
      </c>
      <c r="J18" s="18">
        <f>+G18-H18</f>
        <v>1017011.1000000001</v>
      </c>
    </row>
    <row r="19" spans="2:10" ht="12" customHeight="1" x14ac:dyDescent="0.25">
      <c r="B19" s="11"/>
      <c r="C19" s="45" t="s">
        <v>22</v>
      </c>
      <c r="D19" s="46"/>
      <c r="E19" s="13"/>
      <c r="F19" s="14"/>
      <c r="G19" s="15">
        <v>0</v>
      </c>
      <c r="H19" s="14"/>
      <c r="I19" s="14"/>
      <c r="J19" s="18">
        <v>0</v>
      </c>
    </row>
    <row r="20" spans="2:10" ht="36" customHeight="1" x14ac:dyDescent="0.25">
      <c r="B20" s="11"/>
      <c r="C20" s="45" t="s">
        <v>23</v>
      </c>
      <c r="D20" s="46"/>
      <c r="E20" s="13"/>
      <c r="F20" s="14"/>
      <c r="G20" s="15">
        <v>0</v>
      </c>
      <c r="H20" s="14"/>
      <c r="I20" s="14"/>
      <c r="J20" s="18">
        <v>0</v>
      </c>
    </row>
    <row r="21" spans="2:10" ht="12" customHeight="1" x14ac:dyDescent="0.25">
      <c r="B21" s="11"/>
      <c r="C21" s="45" t="s">
        <v>24</v>
      </c>
      <c r="D21" s="46"/>
      <c r="E21" s="13"/>
      <c r="F21" s="14"/>
      <c r="G21" s="15">
        <v>0</v>
      </c>
      <c r="H21" s="14"/>
      <c r="I21" s="14"/>
      <c r="J21" s="18">
        <v>0</v>
      </c>
    </row>
    <row r="22" spans="2:10" ht="12" customHeight="1" x14ac:dyDescent="0.25">
      <c r="B22" s="11"/>
      <c r="C22" s="45" t="s">
        <v>25</v>
      </c>
      <c r="D22" s="46"/>
      <c r="E22" s="13"/>
      <c r="F22" s="14"/>
      <c r="G22" s="15">
        <v>0</v>
      </c>
      <c r="H22" s="14"/>
      <c r="I22" s="14"/>
      <c r="J22" s="18">
        <v>0</v>
      </c>
    </row>
    <row r="23" spans="2:10" ht="12" customHeight="1" x14ac:dyDescent="0.25">
      <c r="B23" s="11"/>
      <c r="C23" s="45" t="s">
        <v>26</v>
      </c>
      <c r="D23" s="46"/>
      <c r="E23" s="12">
        <f>SUM(E24:E26)</f>
        <v>80583</v>
      </c>
      <c r="F23" s="12">
        <f t="shared" ref="F23:J23" si="1">SUM(F24:F26)</f>
        <v>41630.89</v>
      </c>
      <c r="G23" s="12">
        <f t="shared" si="1"/>
        <v>122213.89</v>
      </c>
      <c r="H23" s="12">
        <f t="shared" si="1"/>
        <v>88044.58</v>
      </c>
      <c r="I23" s="12">
        <f t="shared" si="1"/>
        <v>88044.58</v>
      </c>
      <c r="J23" s="12">
        <f t="shared" si="1"/>
        <v>34169.31</v>
      </c>
    </row>
    <row r="24" spans="2:10" ht="48.75" customHeight="1" x14ac:dyDescent="0.25">
      <c r="B24" s="11"/>
      <c r="C24" s="45" t="s">
        <v>27</v>
      </c>
      <c r="D24" s="46"/>
      <c r="E24" s="13">
        <v>80583</v>
      </c>
      <c r="F24" s="14">
        <v>41630.89</v>
      </c>
      <c r="G24" s="15">
        <f>E24+F24</f>
        <v>122213.89</v>
      </c>
      <c r="H24" s="14">
        <v>88044.58</v>
      </c>
      <c r="I24" s="14">
        <v>88044.58</v>
      </c>
      <c r="J24" s="18">
        <f>G24-H24</f>
        <v>34169.31</v>
      </c>
    </row>
    <row r="25" spans="2:10" ht="24" customHeight="1" x14ac:dyDescent="0.25">
      <c r="B25" s="11"/>
      <c r="C25" s="45" t="s">
        <v>28</v>
      </c>
      <c r="D25" s="46"/>
      <c r="E25" s="20"/>
      <c r="F25" s="20"/>
      <c r="G25" s="21">
        <f>+E25+F25</f>
        <v>0</v>
      </c>
      <c r="H25" s="22"/>
      <c r="I25" s="22"/>
      <c r="J25" s="23">
        <f>+G25-H25</f>
        <v>0</v>
      </c>
    </row>
    <row r="26" spans="2:10" ht="12" customHeight="1" x14ac:dyDescent="0.25">
      <c r="B26" s="11"/>
      <c r="C26" s="45" t="s">
        <v>29</v>
      </c>
      <c r="D26" s="46"/>
      <c r="E26" s="24"/>
      <c r="F26" s="25"/>
      <c r="G26" s="21">
        <v>0</v>
      </c>
      <c r="H26" s="25"/>
      <c r="I26" s="25"/>
      <c r="J26" s="23">
        <v>0</v>
      </c>
    </row>
    <row r="27" spans="2:10" ht="12" customHeight="1" x14ac:dyDescent="0.25">
      <c r="B27" s="11"/>
      <c r="C27" s="45" t="s">
        <v>30</v>
      </c>
      <c r="D27" s="46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0" ht="36" customHeight="1" x14ac:dyDescent="0.25">
      <c r="B28" s="11"/>
      <c r="C28" s="45" t="s">
        <v>31</v>
      </c>
      <c r="D28" s="46"/>
      <c r="E28" s="24"/>
      <c r="F28" s="25"/>
      <c r="G28" s="21">
        <v>0</v>
      </c>
      <c r="H28" s="25"/>
      <c r="I28" s="25"/>
      <c r="J28" s="23">
        <v>0</v>
      </c>
    </row>
    <row r="29" spans="2:10" ht="12" customHeight="1" x14ac:dyDescent="0.25">
      <c r="B29" s="11"/>
      <c r="C29" s="45" t="s">
        <v>32</v>
      </c>
      <c r="D29" s="46"/>
      <c r="E29" s="24"/>
      <c r="F29" s="25"/>
      <c r="G29" s="21">
        <v>0</v>
      </c>
      <c r="H29" s="25"/>
      <c r="I29" s="25"/>
      <c r="J29" s="23">
        <v>0</v>
      </c>
    </row>
    <row r="30" spans="2:10" ht="12" customHeight="1" x14ac:dyDescent="0.25">
      <c r="B30" s="11"/>
      <c r="C30" s="45" t="s">
        <v>33</v>
      </c>
      <c r="D30" s="46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0" ht="12.75" customHeight="1" x14ac:dyDescent="0.25">
      <c r="B31" s="11"/>
      <c r="C31" s="45" t="s">
        <v>34</v>
      </c>
      <c r="D31" s="46"/>
      <c r="E31" s="24"/>
      <c r="F31" s="25"/>
      <c r="G31" s="21">
        <v>0</v>
      </c>
      <c r="H31" s="25"/>
      <c r="I31" s="25"/>
      <c r="J31" s="23">
        <v>0</v>
      </c>
    </row>
    <row r="32" spans="2:10" ht="23.25" customHeight="1" x14ac:dyDescent="0.25">
      <c r="B32" s="11"/>
      <c r="C32" s="45" t="s">
        <v>35</v>
      </c>
      <c r="D32" s="46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45" t="s">
        <v>36</v>
      </c>
      <c r="D33" s="46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45" t="s">
        <v>37</v>
      </c>
      <c r="D34" s="46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45" t="s">
        <v>38</v>
      </c>
      <c r="D35" s="46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47" t="s">
        <v>39</v>
      </c>
      <c r="D36" s="48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49" t="s">
        <v>40</v>
      </c>
      <c r="C37" s="45"/>
      <c r="D37" s="46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49" t="s">
        <v>41</v>
      </c>
      <c r="C38" s="45"/>
      <c r="D38" s="46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49" t="s">
        <v>42</v>
      </c>
      <c r="C39" s="45"/>
      <c r="D39" s="46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3" t="s">
        <v>43</v>
      </c>
      <c r="D41" s="44"/>
      <c r="E41" s="33">
        <f>E10+E11+E14+E23+E27+E30+E35</f>
        <v>1583642</v>
      </c>
      <c r="F41" s="33">
        <f t="shared" ref="F41:J41" si="2">F10+F11+F14+F23+F27+F30+F35</f>
        <v>0</v>
      </c>
      <c r="G41" s="33">
        <f t="shared" si="2"/>
        <v>1583642</v>
      </c>
      <c r="H41" s="33">
        <f t="shared" si="2"/>
        <v>532461.59</v>
      </c>
      <c r="I41" s="33">
        <f t="shared" si="2"/>
        <v>532461.59</v>
      </c>
      <c r="J41" s="33">
        <f t="shared" si="2"/>
        <v>1051180.4100000001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 t="s">
        <v>44</v>
      </c>
      <c r="D43" s="35"/>
      <c r="E43" s="35"/>
      <c r="F43" s="35"/>
      <c r="G43" s="35"/>
      <c r="H43" s="36" t="s">
        <v>45</v>
      </c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46</v>
      </c>
      <c r="D45" s="38"/>
      <c r="E45" s="38"/>
      <c r="F45" s="38"/>
      <c r="G45" s="38"/>
      <c r="H45" s="36" t="s">
        <v>47</v>
      </c>
      <c r="I45" s="38"/>
    </row>
    <row r="46" spans="2:10" x14ac:dyDescent="0.25">
      <c r="B46" s="38"/>
      <c r="C46" s="36" t="s">
        <v>48</v>
      </c>
      <c r="D46" s="38"/>
      <c r="E46" s="38"/>
      <c r="F46" s="38"/>
      <c r="G46" s="38"/>
      <c r="H46" s="36" t="s">
        <v>49</v>
      </c>
      <c r="I46" s="38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3.140625" customWidth="1"/>
    <col min="7" max="9" width="13.140625" bestFit="1" customWidth="1"/>
    <col min="10" max="10" width="12.140625" bestFit="1" customWidth="1"/>
  </cols>
  <sheetData>
    <row r="2" spans="2:13" x14ac:dyDescent="0.25">
      <c r="B2" s="52" t="s">
        <v>50</v>
      </c>
      <c r="C2" s="53"/>
      <c r="D2" s="53"/>
      <c r="E2" s="53"/>
      <c r="F2" s="53"/>
      <c r="G2" s="53"/>
      <c r="H2" s="53"/>
      <c r="I2" s="53"/>
      <c r="J2" s="54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5" t="s">
        <v>2</v>
      </c>
      <c r="C4" s="56"/>
      <c r="D4" s="56"/>
      <c r="E4" s="56"/>
      <c r="F4" s="56"/>
      <c r="G4" s="56"/>
      <c r="H4" s="56"/>
      <c r="I4" s="56"/>
      <c r="J4" s="57"/>
    </row>
    <row r="5" spans="2:13" x14ac:dyDescent="0.25">
      <c r="B5" s="55" t="s">
        <v>52</v>
      </c>
      <c r="C5" s="56"/>
      <c r="D5" s="56"/>
      <c r="E5" s="56"/>
      <c r="F5" s="56"/>
      <c r="G5" s="56"/>
      <c r="H5" s="56"/>
      <c r="I5" s="56"/>
      <c r="J5" s="57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8" t="s">
        <v>3</v>
      </c>
      <c r="C7" s="59"/>
      <c r="D7" s="59"/>
      <c r="E7" s="64" t="s">
        <v>4</v>
      </c>
      <c r="F7" s="65"/>
      <c r="G7" s="65"/>
      <c r="H7" s="65"/>
      <c r="I7" s="66"/>
      <c r="J7" s="67" t="s">
        <v>5</v>
      </c>
    </row>
    <row r="8" spans="2:13" x14ac:dyDescent="0.25">
      <c r="B8" s="60"/>
      <c r="C8" s="61"/>
      <c r="D8" s="61"/>
      <c r="E8" s="5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68"/>
    </row>
    <row r="9" spans="2:13" x14ac:dyDescent="0.25">
      <c r="B9" s="62"/>
      <c r="C9" s="63"/>
      <c r="D9" s="63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49" t="s">
        <v>13</v>
      </c>
      <c r="C10" s="45"/>
      <c r="D10" s="46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0" t="s">
        <v>14</v>
      </c>
      <c r="D11" s="51"/>
      <c r="E11" s="26">
        <f>SUM(E12:E13)</f>
        <v>0</v>
      </c>
      <c r="F11" s="26">
        <f>SUM(F12:F13)</f>
        <v>0</v>
      </c>
      <c r="G11" s="26">
        <f>E11+F11</f>
        <v>0</v>
      </c>
      <c r="H11" s="26">
        <f t="shared" ref="H11:I11" si="0">SUM(H12:H13)</f>
        <v>0</v>
      </c>
      <c r="I11" s="26">
        <f t="shared" si="0"/>
        <v>0</v>
      </c>
      <c r="J11" s="26">
        <f>G11-H11</f>
        <v>0</v>
      </c>
    </row>
    <row r="12" spans="2:13" ht="24" customHeight="1" x14ac:dyDescent="0.25">
      <c r="B12" s="11"/>
      <c r="C12" s="45" t="s">
        <v>15</v>
      </c>
      <c r="D12" s="46"/>
      <c r="E12" s="13"/>
      <c r="F12" s="14"/>
      <c r="G12" s="21">
        <f>E12+F12</f>
        <v>0</v>
      </c>
      <c r="H12" s="14"/>
      <c r="I12" s="14"/>
      <c r="J12" s="18">
        <f>G12-H12</f>
        <v>0</v>
      </c>
      <c r="M12" s="39"/>
    </row>
    <row r="13" spans="2:13" ht="12" customHeight="1" x14ac:dyDescent="0.25">
      <c r="B13" s="11"/>
      <c r="C13" s="45" t="s">
        <v>16</v>
      </c>
      <c r="D13" s="46"/>
      <c r="E13" s="24"/>
      <c r="F13" s="25"/>
      <c r="G13" s="21">
        <v>0</v>
      </c>
      <c r="H13" s="25"/>
      <c r="I13" s="25"/>
      <c r="J13" s="23">
        <v>0</v>
      </c>
    </row>
    <row r="14" spans="2:13" s="19" customFormat="1" ht="24" customHeight="1" x14ac:dyDescent="0.25">
      <c r="B14" s="11"/>
      <c r="C14" s="45" t="s">
        <v>17</v>
      </c>
      <c r="D14" s="46"/>
      <c r="E14" s="12">
        <f>SUM(E15:E22)</f>
        <v>10644227</v>
      </c>
      <c r="F14" s="12">
        <f>SUM(F15:F22)</f>
        <v>-150497.76999999999</v>
      </c>
      <c r="G14" s="12">
        <f>+E14+F14</f>
        <v>10493729.23</v>
      </c>
      <c r="H14" s="12">
        <f>SUM(H15:H22)</f>
        <v>5362673.6899999995</v>
      </c>
      <c r="I14" s="12">
        <f>SUM(I15:I22)</f>
        <v>5362673.6899999995</v>
      </c>
      <c r="J14" s="12">
        <f>G14-H14</f>
        <v>5131055.540000001</v>
      </c>
      <c r="M14" s="40"/>
    </row>
    <row r="15" spans="2:13" ht="23.25" customHeight="1" x14ac:dyDescent="0.25">
      <c r="B15" s="11"/>
      <c r="C15" s="45" t="s">
        <v>18</v>
      </c>
      <c r="D15" s="46"/>
      <c r="E15" s="13"/>
      <c r="F15" s="25"/>
      <c r="G15" s="21">
        <v>0</v>
      </c>
      <c r="H15" s="25"/>
      <c r="I15" s="25"/>
      <c r="J15" s="23">
        <v>0</v>
      </c>
      <c r="L15" s="39"/>
      <c r="M15" s="41"/>
    </row>
    <row r="16" spans="2:13" ht="12" customHeight="1" x14ac:dyDescent="0.25">
      <c r="B16" s="11"/>
      <c r="C16" s="45" t="s">
        <v>19</v>
      </c>
      <c r="D16" s="46"/>
      <c r="E16" s="24"/>
      <c r="F16" s="25"/>
      <c r="G16" s="21">
        <v>0</v>
      </c>
      <c r="H16" s="25"/>
      <c r="I16" s="25"/>
      <c r="J16" s="23">
        <v>0</v>
      </c>
      <c r="M16" s="39"/>
    </row>
    <row r="17" spans="2:13" ht="36" customHeight="1" x14ac:dyDescent="0.25">
      <c r="B17" s="11"/>
      <c r="C17" s="45" t="s">
        <v>20</v>
      </c>
      <c r="D17" s="46"/>
      <c r="E17" s="24"/>
      <c r="F17" s="25"/>
      <c r="G17" s="21">
        <v>0</v>
      </c>
      <c r="H17" s="25"/>
      <c r="I17" s="25"/>
      <c r="J17" s="23">
        <v>0</v>
      </c>
      <c r="M17" s="41"/>
    </row>
    <row r="18" spans="2:13" ht="12" customHeight="1" x14ac:dyDescent="0.25">
      <c r="B18" s="11"/>
      <c r="C18" s="45" t="s">
        <v>21</v>
      </c>
      <c r="D18" s="46"/>
      <c r="E18" s="13">
        <f>1433972+1687153+1459433+1507245+1481917+1571448+1503059</f>
        <v>10644227</v>
      </c>
      <c r="F18" s="14">
        <f>17096.87+81967.62-140758.15-13964.48-22496.26-30712.48-41630.89</f>
        <v>-150497.76999999999</v>
      </c>
      <c r="G18" s="15">
        <f>+E18+F18</f>
        <v>10493729.23</v>
      </c>
      <c r="H18" s="25">
        <f>1162146.47+1282204.35+752553.47+589820.11+506721.61+624810.67+444417.01</f>
        <v>5362673.6899999995</v>
      </c>
      <c r="I18" s="25">
        <f>1162146.47+1282204.35+752553.47+589820.11+506721.61+624810.67+444417.01</f>
        <v>5362673.6899999995</v>
      </c>
      <c r="J18" s="18">
        <f>+G18-H18</f>
        <v>5131055.540000001</v>
      </c>
    </row>
    <row r="19" spans="2:13" ht="12" customHeight="1" x14ac:dyDescent="0.25">
      <c r="B19" s="11"/>
      <c r="C19" s="45" t="s">
        <v>22</v>
      </c>
      <c r="D19" s="46"/>
      <c r="E19" s="24"/>
      <c r="F19" s="25"/>
      <c r="G19" s="21">
        <v>0</v>
      </c>
      <c r="H19" s="25"/>
      <c r="I19" s="25"/>
      <c r="J19" s="23">
        <v>0</v>
      </c>
    </row>
    <row r="20" spans="2:13" ht="36" customHeight="1" x14ac:dyDescent="0.25">
      <c r="B20" s="11"/>
      <c r="C20" s="45" t="s">
        <v>23</v>
      </c>
      <c r="D20" s="46"/>
      <c r="E20" s="24"/>
      <c r="F20" s="25"/>
      <c r="G20" s="21">
        <v>0</v>
      </c>
      <c r="H20" s="25"/>
      <c r="I20" s="25"/>
      <c r="J20" s="23">
        <v>0</v>
      </c>
    </row>
    <row r="21" spans="2:13" ht="12" customHeight="1" x14ac:dyDescent="0.25">
      <c r="B21" s="11"/>
      <c r="C21" s="45" t="s">
        <v>24</v>
      </c>
      <c r="D21" s="46"/>
      <c r="E21" s="24"/>
      <c r="F21" s="25"/>
      <c r="G21" s="21">
        <v>0</v>
      </c>
      <c r="H21" s="25"/>
      <c r="I21" s="25"/>
      <c r="J21" s="23">
        <v>0</v>
      </c>
    </row>
    <row r="22" spans="2:13" ht="12" customHeight="1" x14ac:dyDescent="0.25">
      <c r="B22" s="11"/>
      <c r="C22" s="45" t="s">
        <v>25</v>
      </c>
      <c r="D22" s="46"/>
      <c r="E22" s="24"/>
      <c r="F22" s="25"/>
      <c r="G22" s="21">
        <v>0</v>
      </c>
      <c r="H22" s="25"/>
      <c r="I22" s="25"/>
      <c r="J22" s="23">
        <v>0</v>
      </c>
    </row>
    <row r="23" spans="2:13" ht="12" customHeight="1" x14ac:dyDescent="0.25">
      <c r="B23" s="11"/>
      <c r="C23" s="45" t="s">
        <v>26</v>
      </c>
      <c r="D23" s="46"/>
      <c r="E23" s="12">
        <f>SUM(E24:E25)</f>
        <v>586081</v>
      </c>
      <c r="F23" s="12">
        <f>SUM(F24:F25)</f>
        <v>292209.46000000002</v>
      </c>
      <c r="G23" s="12">
        <f>E23+F23</f>
        <v>878290.46</v>
      </c>
      <c r="H23" s="12">
        <f t="shared" ref="H23:I23" si="1">SUM(H24:H25)</f>
        <v>669843.11</v>
      </c>
      <c r="I23" s="12">
        <f t="shared" si="1"/>
        <v>669843.11</v>
      </c>
      <c r="J23" s="12">
        <f>G23-H23</f>
        <v>208447.34999999998</v>
      </c>
    </row>
    <row r="24" spans="2:13" ht="48.75" customHeight="1" x14ac:dyDescent="0.25">
      <c r="B24" s="11"/>
      <c r="C24" s="45" t="s">
        <v>27</v>
      </c>
      <c r="D24" s="46"/>
      <c r="E24" s="13">
        <f>80583*6+102583</f>
        <v>586081</v>
      </c>
      <c r="F24" s="14">
        <f>-3005.57+45652.77+140758.15+13964.48+22496.26+30712.48+41630.89</f>
        <v>292209.46000000002</v>
      </c>
      <c r="G24" s="15">
        <f>E24+F24</f>
        <v>878290.46</v>
      </c>
      <c r="H24" s="14">
        <f>61217.43+126235.77+202448.15+65996.67+61436.45+64464.06+88044.58</f>
        <v>669843.11</v>
      </c>
      <c r="I24" s="14">
        <f>61217.43+126235.77+202448.15+65996.67+61436.45+64464.06+88044.58</f>
        <v>669843.11</v>
      </c>
      <c r="J24" s="14">
        <f>G24-H24</f>
        <v>208447.34999999998</v>
      </c>
      <c r="L24" s="39"/>
    </row>
    <row r="25" spans="2:13" ht="24" customHeight="1" x14ac:dyDescent="0.25">
      <c r="B25" s="11"/>
      <c r="C25" s="45" t="s">
        <v>28</v>
      </c>
      <c r="D25" s="46"/>
      <c r="E25" s="20"/>
      <c r="F25" s="20"/>
      <c r="G25" s="21">
        <v>0</v>
      </c>
      <c r="H25" s="22"/>
      <c r="I25" s="22"/>
      <c r="J25" s="23">
        <v>0</v>
      </c>
    </row>
    <row r="26" spans="2:13" ht="12" customHeight="1" x14ac:dyDescent="0.25">
      <c r="B26" s="11"/>
      <c r="C26" s="45" t="s">
        <v>29</v>
      </c>
      <c r="D26" s="46"/>
      <c r="E26" s="24"/>
      <c r="F26" s="25"/>
      <c r="G26" s="21">
        <v>0</v>
      </c>
      <c r="H26" s="25"/>
      <c r="I26" s="25"/>
      <c r="J26" s="23">
        <v>0</v>
      </c>
    </row>
    <row r="27" spans="2:13" ht="12" customHeight="1" x14ac:dyDescent="0.25">
      <c r="B27" s="11"/>
      <c r="C27" s="45" t="s">
        <v>30</v>
      </c>
      <c r="D27" s="46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ht="36" customHeight="1" x14ac:dyDescent="0.25">
      <c r="B28" s="11"/>
      <c r="C28" s="45" t="s">
        <v>31</v>
      </c>
      <c r="D28" s="46"/>
      <c r="E28" s="24"/>
      <c r="F28" s="25"/>
      <c r="G28" s="21">
        <v>0</v>
      </c>
      <c r="H28" s="25"/>
      <c r="I28" s="25"/>
      <c r="J28" s="23">
        <v>0</v>
      </c>
    </row>
    <row r="29" spans="2:13" ht="12" customHeight="1" x14ac:dyDescent="0.25">
      <c r="B29" s="11"/>
      <c r="C29" s="45" t="s">
        <v>32</v>
      </c>
      <c r="D29" s="46"/>
      <c r="E29" s="24"/>
      <c r="F29" s="25"/>
      <c r="G29" s="21">
        <v>0</v>
      </c>
      <c r="H29" s="25"/>
      <c r="I29" s="25"/>
      <c r="J29" s="23">
        <v>0</v>
      </c>
    </row>
    <row r="30" spans="2:13" ht="12" customHeight="1" x14ac:dyDescent="0.25">
      <c r="B30" s="11"/>
      <c r="C30" s="45" t="s">
        <v>33</v>
      </c>
      <c r="D30" s="46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ht="12.75" customHeight="1" x14ac:dyDescent="0.25">
      <c r="B31" s="11"/>
      <c r="C31" s="45" t="s">
        <v>34</v>
      </c>
      <c r="D31" s="46"/>
      <c r="E31" s="24"/>
      <c r="F31" s="25"/>
      <c r="G31" s="21">
        <v>0</v>
      </c>
      <c r="H31" s="25"/>
      <c r="I31" s="25"/>
      <c r="J31" s="23">
        <v>0</v>
      </c>
    </row>
    <row r="32" spans="2:13" ht="23.25" customHeight="1" x14ac:dyDescent="0.25">
      <c r="B32" s="11"/>
      <c r="C32" s="45" t="s">
        <v>35</v>
      </c>
      <c r="D32" s="46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45" t="s">
        <v>36</v>
      </c>
      <c r="D33" s="46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45" t="s">
        <v>37</v>
      </c>
      <c r="D34" s="46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45" t="s">
        <v>38</v>
      </c>
      <c r="D35" s="46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47" t="s">
        <v>39</v>
      </c>
      <c r="D36" s="48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49" t="s">
        <v>40</v>
      </c>
      <c r="C37" s="45"/>
      <c r="D37" s="46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49" t="s">
        <v>41</v>
      </c>
      <c r="C38" s="45"/>
      <c r="D38" s="46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49" t="s">
        <v>42</v>
      </c>
      <c r="C39" s="45"/>
      <c r="D39" s="46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3" t="s">
        <v>43</v>
      </c>
      <c r="D41" s="44"/>
      <c r="E41" s="33">
        <f>E10+E11+E14+E23+E27+E30+E35</f>
        <v>11230308</v>
      </c>
      <c r="F41" s="33">
        <f t="shared" ref="F41:J41" si="2">F10+F11+F14+F23+F27+F30+F35</f>
        <v>141711.69000000003</v>
      </c>
      <c r="G41" s="33">
        <f t="shared" si="2"/>
        <v>11372019.690000001</v>
      </c>
      <c r="H41" s="33">
        <f t="shared" si="2"/>
        <v>6032516.7999999998</v>
      </c>
      <c r="I41" s="33">
        <f t="shared" si="2"/>
        <v>6032516.7999999998</v>
      </c>
      <c r="J41" s="33">
        <f t="shared" si="2"/>
        <v>5339502.8900000006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 t="s">
        <v>44</v>
      </c>
      <c r="D43" s="35"/>
      <c r="E43" s="35"/>
      <c r="F43" s="35"/>
      <c r="G43" s="35"/>
      <c r="H43" s="36" t="s">
        <v>45</v>
      </c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46</v>
      </c>
      <c r="D45" s="38"/>
      <c r="E45" s="38"/>
      <c r="F45" s="38"/>
      <c r="G45" s="38"/>
      <c r="H45" s="36" t="s">
        <v>47</v>
      </c>
      <c r="I45" s="38"/>
    </row>
    <row r="46" spans="2:10" x14ac:dyDescent="0.25">
      <c r="B46" s="38"/>
      <c r="C46" s="36" t="s">
        <v>48</v>
      </c>
      <c r="D46" s="38"/>
      <c r="E46" s="38"/>
      <c r="F46" s="38"/>
      <c r="G46" s="38"/>
      <c r="H46" s="36" t="s">
        <v>49</v>
      </c>
      <c r="I46" s="38"/>
    </row>
    <row r="49" spans="8:8" x14ac:dyDescent="0.25">
      <c r="H49" s="42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 Jun</vt:lpstr>
      <vt:lpstr>Gtos por Cat  Programatica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2020-06-25T16:50:50Z</dcterms:created>
  <dcterms:modified xsi:type="dcterms:W3CDTF">2020-08-10T14:05:04Z</dcterms:modified>
</cp:coreProperties>
</file>