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3.-Informacion Presupuestal\"/>
    </mc:Choice>
  </mc:AlternateContent>
  <bookViews>
    <workbookView xWindow="0" yWindow="0" windowWidth="20400" windowHeight="7755"/>
  </bookViews>
  <sheets>
    <sheet name="Clasific Funcional Mzo" sheetId="1" r:id="rId1"/>
    <sheet name="Clasific Funcional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I46" i="2" s="1"/>
  <c r="F45" i="2"/>
  <c r="I45" i="2" s="1"/>
  <c r="F44" i="2"/>
  <c r="F42" i="2" s="1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6" i="2"/>
  <c r="G26" i="2"/>
  <c r="E26" i="2"/>
  <c r="D26" i="2"/>
  <c r="F26" i="2" s="1"/>
  <c r="I26" i="2" s="1"/>
  <c r="F25" i="2"/>
  <c r="I25" i="2" s="1"/>
  <c r="F24" i="2"/>
  <c r="F23" i="2"/>
  <c r="I23" i="2" s="1"/>
  <c r="H22" i="2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H12" i="2"/>
  <c r="H48" i="2" s="1"/>
  <c r="G12" i="2"/>
  <c r="G48" i="2" s="1"/>
  <c r="E12" i="2"/>
  <c r="E48" i="2" s="1"/>
  <c r="D12" i="2"/>
  <c r="D48" i="2" s="1"/>
  <c r="B6" i="2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1" i="1" s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2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F12" i="1" s="1"/>
  <c r="F48" i="1" s="1"/>
  <c r="H12" i="1"/>
  <c r="H48" i="1" s="1"/>
  <c r="G12" i="1"/>
  <c r="G48" i="1" s="1"/>
  <c r="E12" i="1"/>
  <c r="E48" i="1" s="1"/>
  <c r="D12" i="1"/>
  <c r="D48" i="1" s="1"/>
  <c r="B6" i="1"/>
  <c r="I12" i="2" l="1"/>
  <c r="I42" i="2"/>
  <c r="F22" i="2"/>
  <c r="F12" i="2"/>
  <c r="I24" i="2"/>
  <c r="I22" i="2" s="1"/>
  <c r="I33" i="2"/>
  <c r="I31" i="2" s="1"/>
  <c r="I44" i="2"/>
  <c r="I13" i="1"/>
  <c r="I12" i="1" s="1"/>
  <c r="I24" i="1"/>
  <c r="I22" i="1" s="1"/>
  <c r="I33" i="1"/>
  <c r="I31" i="1" s="1"/>
  <c r="I44" i="1"/>
  <c r="I42" i="1" s="1"/>
  <c r="F48" i="2" l="1"/>
  <c r="I48" i="2"/>
  <c r="I48" i="1"/>
</calcChain>
</file>

<file path=xl/sharedStrings.xml><?xml version="1.0" encoding="utf-8"?>
<sst xmlns="http://schemas.openxmlformats.org/spreadsheetml/2006/main" count="105" uniqueCount="53">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</sst>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6">
          <cell r="B6" t="str">
            <v>Del 1 al 31 de Marzo de 2020</v>
          </cell>
          <cell r="C6"/>
          <cell r="D6"/>
          <cell r="E6"/>
          <cell r="F6"/>
          <cell r="G6"/>
          <cell r="H6"/>
          <cell r="I6"/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Marzo de 2020</v>
          </cell>
          <cell r="C10"/>
          <cell r="D10"/>
          <cell r="E10"/>
          <cell r="F10"/>
          <cell r="G10"/>
          <cell r="H10"/>
          <cell r="I10"/>
        </row>
      </sheetData>
      <sheetData sheetId="1"/>
      <sheetData sheetId="2">
        <row r="2">
          <cell r="B2" t="str">
            <v>Cuenta Pública 2020</v>
          </cell>
          <cell r="C2"/>
          <cell r="D2"/>
          <cell r="E2"/>
          <cell r="F2"/>
          <cell r="G2"/>
          <cell r="H2"/>
          <cell r="I2"/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topLeftCell="A34" zoomScale="90" zoomScaleNormal="9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5" t="s">
        <v>0</v>
      </c>
      <c r="C2" s="66"/>
      <c r="D2" s="66"/>
      <c r="E2" s="66"/>
      <c r="F2" s="66"/>
      <c r="G2" s="66"/>
      <c r="H2" s="66"/>
      <c r="I2" s="67"/>
    </row>
    <row r="3" spans="2:9" ht="15" x14ac:dyDescent="0.2">
      <c r="B3" s="68" t="s">
        <v>1</v>
      </c>
      <c r="C3" s="69"/>
      <c r="D3" s="69"/>
      <c r="E3" s="69"/>
      <c r="F3" s="69"/>
      <c r="G3" s="69"/>
      <c r="H3" s="69"/>
      <c r="I3" s="70"/>
    </row>
    <row r="4" spans="2:9" ht="15" x14ac:dyDescent="0.2">
      <c r="B4" s="71" t="s">
        <v>2</v>
      </c>
      <c r="C4" s="72"/>
      <c r="D4" s="72"/>
      <c r="E4" s="72"/>
      <c r="F4" s="72"/>
      <c r="G4" s="72"/>
      <c r="H4" s="72"/>
      <c r="I4" s="73"/>
    </row>
    <row r="5" spans="2:9" ht="15" x14ac:dyDescent="0.2">
      <c r="B5" s="71" t="s">
        <v>3</v>
      </c>
      <c r="C5" s="72"/>
      <c r="D5" s="72"/>
      <c r="E5" s="72"/>
      <c r="F5" s="72"/>
      <c r="G5" s="72"/>
      <c r="H5" s="72"/>
      <c r="I5" s="73"/>
    </row>
    <row r="6" spans="2:9" ht="15" x14ac:dyDescent="0.2">
      <c r="B6" s="74" t="str">
        <f>+'[1]Clasific Económica'!B6:I6</f>
        <v>Del 1 al 31 de Marzo de 2020</v>
      </c>
      <c r="C6" s="75"/>
      <c r="D6" s="75"/>
      <c r="E6" s="75"/>
      <c r="F6" s="75"/>
      <c r="G6" s="75"/>
      <c r="H6" s="75"/>
      <c r="I6" s="76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77" t="s">
        <v>4</v>
      </c>
      <c r="C8" s="78"/>
      <c r="D8" s="83" t="s">
        <v>5</v>
      </c>
      <c r="E8" s="84"/>
      <c r="F8" s="84"/>
      <c r="G8" s="84"/>
      <c r="H8" s="85"/>
      <c r="I8" s="86" t="s">
        <v>6</v>
      </c>
    </row>
    <row r="9" spans="2:9" ht="24" x14ac:dyDescent="0.2">
      <c r="B9" s="79"/>
      <c r="C9" s="8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87"/>
    </row>
    <row r="10" spans="2:9" x14ac:dyDescent="0.2">
      <c r="B10" s="81"/>
      <c r="C10" s="8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63" t="s">
        <v>14</v>
      </c>
      <c r="C12" s="64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58" t="s">
        <v>15</v>
      </c>
      <c r="C13" s="59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58" t="s">
        <v>16</v>
      </c>
      <c r="C14" s="59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58" t="s">
        <v>17</v>
      </c>
      <c r="C15" s="59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58" t="s">
        <v>18</v>
      </c>
      <c r="C16" s="59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58" t="s">
        <v>19</v>
      </c>
      <c r="C17" s="59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58" t="s">
        <v>20</v>
      </c>
      <c r="C18" s="59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58" t="s">
        <v>21</v>
      </c>
      <c r="C19" s="59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58" t="s">
        <v>22</v>
      </c>
      <c r="C20" s="59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63" t="s">
        <v>23</v>
      </c>
      <c r="C22" s="64"/>
      <c r="D22" s="16">
        <f t="shared" ref="D22:I22" si="3">SUM(D23:D29)</f>
        <v>1562016</v>
      </c>
      <c r="E22" s="16">
        <f t="shared" si="3"/>
        <v>0</v>
      </c>
      <c r="F22" s="16">
        <f t="shared" si="3"/>
        <v>1562016</v>
      </c>
      <c r="G22" s="16">
        <f t="shared" si="3"/>
        <v>955001.62</v>
      </c>
      <c r="H22" s="16">
        <f t="shared" si="3"/>
        <v>955001.62</v>
      </c>
      <c r="I22" s="16">
        <f t="shared" si="3"/>
        <v>607014.38</v>
      </c>
    </row>
    <row r="23" spans="2:9" s="9" customFormat="1" ht="15" customHeight="1" x14ac:dyDescent="0.2">
      <c r="B23" s="58" t="s">
        <v>24</v>
      </c>
      <c r="C23" s="59"/>
      <c r="D23" s="17"/>
      <c r="E23" s="17"/>
      <c r="F23" s="12">
        <f t="shared" ref="F23:F29" si="4">IF(AND(D23&gt;=0,E23&gt;=0),(D23+E23),"-")</f>
        <v>0</v>
      </c>
      <c r="G23" s="17"/>
      <c r="H23" s="17"/>
      <c r="I23" s="12">
        <f t="shared" ref="I23:I29" si="5">IF(AND(F23&gt;=0,G23&gt;=0),(F23-G23),"-")</f>
        <v>0</v>
      </c>
    </row>
    <row r="24" spans="2:9" s="9" customFormat="1" ht="15" customHeight="1" x14ac:dyDescent="0.2">
      <c r="B24" s="58" t="s">
        <v>25</v>
      </c>
      <c r="C24" s="59"/>
      <c r="D24" s="17"/>
      <c r="E24" s="17"/>
      <c r="F24" s="12">
        <f t="shared" si="4"/>
        <v>0</v>
      </c>
      <c r="G24" s="17"/>
      <c r="H24" s="17"/>
      <c r="I24" s="12">
        <f t="shared" si="5"/>
        <v>0</v>
      </c>
    </row>
    <row r="25" spans="2:9" s="9" customFormat="1" ht="15" customHeight="1" x14ac:dyDescent="0.2">
      <c r="B25" s="58" t="s">
        <v>26</v>
      </c>
      <c r="C25" s="59"/>
      <c r="D25" s="17"/>
      <c r="E25" s="17"/>
      <c r="F25" s="12">
        <f t="shared" si="4"/>
        <v>0</v>
      </c>
      <c r="G25" s="17"/>
      <c r="H25" s="17"/>
      <c r="I25" s="12">
        <f t="shared" si="5"/>
        <v>0</v>
      </c>
    </row>
    <row r="26" spans="2:9" s="9" customFormat="1" ht="15" customHeight="1" x14ac:dyDescent="0.2">
      <c r="B26" s="58" t="s">
        <v>27</v>
      </c>
      <c r="C26" s="59"/>
      <c r="D26" s="18">
        <v>1562016</v>
      </c>
      <c r="E26" s="18">
        <v>0</v>
      </c>
      <c r="F26" s="19">
        <f t="shared" si="4"/>
        <v>1562016</v>
      </c>
      <c r="G26" s="18">
        <v>955001.62</v>
      </c>
      <c r="H26" s="18">
        <v>955001.62</v>
      </c>
      <c r="I26" s="19">
        <f>IF(AND(F26&gt;=0,G26&gt;=0),(F26-G26),"-")</f>
        <v>607014.38</v>
      </c>
    </row>
    <row r="27" spans="2:9" s="9" customFormat="1" ht="15" customHeight="1" x14ac:dyDescent="0.2">
      <c r="B27" s="58" t="s">
        <v>28</v>
      </c>
      <c r="C27" s="59"/>
      <c r="D27" s="17"/>
      <c r="E27" s="17"/>
      <c r="F27" s="12">
        <f t="shared" si="4"/>
        <v>0</v>
      </c>
      <c r="G27" s="17"/>
      <c r="H27" s="17"/>
      <c r="I27" s="12">
        <f t="shared" si="5"/>
        <v>0</v>
      </c>
    </row>
    <row r="28" spans="2:9" s="9" customFormat="1" ht="15" customHeight="1" x14ac:dyDescent="0.2">
      <c r="B28" s="58" t="s">
        <v>29</v>
      </c>
      <c r="C28" s="59"/>
      <c r="D28" s="17"/>
      <c r="E28" s="17"/>
      <c r="F28" s="12">
        <f t="shared" si="4"/>
        <v>0</v>
      </c>
      <c r="G28" s="17"/>
      <c r="H28" s="17"/>
      <c r="I28" s="12">
        <f t="shared" si="5"/>
        <v>0</v>
      </c>
    </row>
    <row r="29" spans="2:9" s="9" customFormat="1" x14ac:dyDescent="0.2">
      <c r="B29" s="58" t="s">
        <v>30</v>
      </c>
      <c r="C29" s="59"/>
      <c r="D29" s="17"/>
      <c r="E29" s="17"/>
      <c r="F29" s="12">
        <f t="shared" si="4"/>
        <v>0</v>
      </c>
      <c r="G29" s="17"/>
      <c r="H29" s="17"/>
      <c r="I29" s="12">
        <f t="shared" si="5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63" t="s">
        <v>31</v>
      </c>
      <c r="C31" s="64"/>
      <c r="D31" s="21">
        <f t="shared" ref="D31:I31" si="6">SUM(D32:D35)</f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  <c r="H31" s="21">
        <f t="shared" si="6"/>
        <v>0</v>
      </c>
      <c r="I31" s="21">
        <f t="shared" si="6"/>
        <v>0</v>
      </c>
    </row>
    <row r="32" spans="2:9" s="9" customFormat="1" ht="15" customHeight="1" x14ac:dyDescent="0.2">
      <c r="B32" s="58" t="s">
        <v>32</v>
      </c>
      <c r="C32" s="59"/>
      <c r="D32" s="18"/>
      <c r="E32" s="18"/>
      <c r="F32" s="12">
        <f t="shared" ref="F32:F40" si="7">IF(AND(D32&gt;=0,E32&gt;=0),(D32+E32),"-")</f>
        <v>0</v>
      </c>
      <c r="G32" s="18"/>
      <c r="H32" s="18"/>
      <c r="I32" s="12">
        <f t="shared" ref="I32:I40" si="8">IF(AND(F32&gt;=0,G32&gt;=0),(F32-G32),"-")</f>
        <v>0</v>
      </c>
    </row>
    <row r="33" spans="2:9" s="9" customFormat="1" ht="15" customHeight="1" x14ac:dyDescent="0.2">
      <c r="B33" s="58" t="s">
        <v>33</v>
      </c>
      <c r="C33" s="59"/>
      <c r="D33" s="17"/>
      <c r="E33" s="18"/>
      <c r="F33" s="12">
        <f t="shared" si="7"/>
        <v>0</v>
      </c>
      <c r="G33" s="17"/>
      <c r="H33" s="17"/>
      <c r="I33" s="12">
        <f t="shared" si="8"/>
        <v>0</v>
      </c>
    </row>
    <row r="34" spans="2:9" s="9" customFormat="1" ht="15" customHeight="1" x14ac:dyDescent="0.2">
      <c r="B34" s="58" t="s">
        <v>34</v>
      </c>
      <c r="C34" s="59"/>
      <c r="D34" s="17"/>
      <c r="E34" s="17"/>
      <c r="F34" s="12">
        <f t="shared" si="7"/>
        <v>0</v>
      </c>
      <c r="G34" s="17"/>
      <c r="H34" s="17"/>
      <c r="I34" s="12">
        <f t="shared" si="8"/>
        <v>0</v>
      </c>
    </row>
    <row r="35" spans="2:9" s="9" customFormat="1" ht="15" customHeight="1" x14ac:dyDescent="0.2">
      <c r="B35" s="58" t="s">
        <v>35</v>
      </c>
      <c r="C35" s="59"/>
      <c r="D35" s="17"/>
      <c r="E35" s="17"/>
      <c r="F35" s="12">
        <f t="shared" si="7"/>
        <v>0</v>
      </c>
      <c r="G35" s="17"/>
      <c r="H35" s="17"/>
      <c r="I35" s="12">
        <f t="shared" si="8"/>
        <v>0</v>
      </c>
    </row>
    <row r="36" spans="2:9" s="9" customFormat="1" ht="15" customHeight="1" x14ac:dyDescent="0.2">
      <c r="B36" s="58" t="s">
        <v>36</v>
      </c>
      <c r="C36" s="59"/>
      <c r="D36" s="17"/>
      <c r="E36" s="17"/>
      <c r="F36" s="12">
        <f t="shared" si="7"/>
        <v>0</v>
      </c>
      <c r="G36" s="17"/>
      <c r="H36" s="17"/>
      <c r="I36" s="12">
        <f t="shared" si="8"/>
        <v>0</v>
      </c>
    </row>
    <row r="37" spans="2:9" s="9" customFormat="1" ht="15" customHeight="1" x14ac:dyDescent="0.2">
      <c r="B37" s="58" t="s">
        <v>37</v>
      </c>
      <c r="C37" s="59"/>
      <c r="D37" s="17"/>
      <c r="E37" s="17"/>
      <c r="F37" s="12">
        <f t="shared" si="7"/>
        <v>0</v>
      </c>
      <c r="G37" s="17"/>
      <c r="H37" s="17"/>
      <c r="I37" s="12">
        <f t="shared" si="8"/>
        <v>0</v>
      </c>
    </row>
    <row r="38" spans="2:9" s="9" customFormat="1" ht="15" customHeight="1" x14ac:dyDescent="0.2">
      <c r="B38" s="58" t="s">
        <v>38</v>
      </c>
      <c r="C38" s="59"/>
      <c r="D38" s="17"/>
      <c r="E38" s="17"/>
      <c r="F38" s="12">
        <f t="shared" si="7"/>
        <v>0</v>
      </c>
      <c r="G38" s="17"/>
      <c r="H38" s="17"/>
      <c r="I38" s="12">
        <f t="shared" si="8"/>
        <v>0</v>
      </c>
    </row>
    <row r="39" spans="2:9" s="9" customFormat="1" ht="15" customHeight="1" x14ac:dyDescent="0.2">
      <c r="B39" s="58" t="s">
        <v>39</v>
      </c>
      <c r="C39" s="59"/>
      <c r="D39" s="17"/>
      <c r="E39" s="17"/>
      <c r="F39" s="12">
        <f>IF(AND(D39&gt;=0,E39&gt;=0),(D39+E39),"-")</f>
        <v>0</v>
      </c>
      <c r="G39" s="17"/>
      <c r="H39" s="17"/>
      <c r="I39" s="12">
        <f t="shared" si="8"/>
        <v>0</v>
      </c>
    </row>
    <row r="40" spans="2:9" s="9" customFormat="1" x14ac:dyDescent="0.2">
      <c r="B40" s="58" t="s">
        <v>40</v>
      </c>
      <c r="C40" s="59"/>
      <c r="D40" s="17"/>
      <c r="E40" s="17"/>
      <c r="F40" s="12">
        <f t="shared" si="7"/>
        <v>0</v>
      </c>
      <c r="G40" s="17"/>
      <c r="H40" s="17"/>
      <c r="I40" s="12">
        <f t="shared" si="8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63" t="s">
        <v>41</v>
      </c>
      <c r="C42" s="64"/>
      <c r="D42" s="21">
        <f t="shared" ref="D42:I42" si="9">SUM(D43:D46)</f>
        <v>0</v>
      </c>
      <c r="E42" s="21">
        <f t="shared" si="9"/>
        <v>0</v>
      </c>
      <c r="F42" s="21">
        <f t="shared" si="9"/>
        <v>0</v>
      </c>
      <c r="G42" s="22">
        <f t="shared" si="9"/>
        <v>0</v>
      </c>
      <c r="H42" s="21">
        <f t="shared" si="9"/>
        <v>0</v>
      </c>
      <c r="I42" s="21">
        <f t="shared" si="9"/>
        <v>0</v>
      </c>
    </row>
    <row r="43" spans="2:9" s="9" customFormat="1" ht="15" customHeight="1" x14ac:dyDescent="0.2">
      <c r="B43" s="58" t="s">
        <v>42</v>
      </c>
      <c r="C43" s="59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58" t="s">
        <v>43</v>
      </c>
      <c r="C44" s="59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58" t="s">
        <v>44</v>
      </c>
      <c r="C45" s="59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58" t="s">
        <v>45</v>
      </c>
      <c r="C46" s="59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10">SUM(D12,D22,D31,D42)</f>
        <v>1562016</v>
      </c>
      <c r="E48" s="28">
        <f t="shared" si="10"/>
        <v>0</v>
      </c>
      <c r="F48" s="28">
        <f t="shared" si="10"/>
        <v>1562016</v>
      </c>
      <c r="G48" s="28">
        <f t="shared" si="10"/>
        <v>955001.62</v>
      </c>
      <c r="H48" s="28">
        <f t="shared" si="10"/>
        <v>955001.62</v>
      </c>
      <c r="I48" s="28">
        <f t="shared" si="10"/>
        <v>607014.38</v>
      </c>
    </row>
    <row r="49" spans="3:8" s="9" customFormat="1" x14ac:dyDescent="0.2"/>
    <row r="50" spans="3:8" s="9" customFormat="1" x14ac:dyDescent="0.2">
      <c r="C50" s="29" t="s">
        <v>47</v>
      </c>
      <c r="G50" s="60" t="s">
        <v>48</v>
      </c>
      <c r="H50" s="60"/>
    </row>
    <row r="51" spans="3:8" s="9" customFormat="1" x14ac:dyDescent="0.2">
      <c r="G51" s="30"/>
    </row>
    <row r="52" spans="3:8" s="9" customFormat="1" x14ac:dyDescent="0.2">
      <c r="C52" s="31"/>
      <c r="G52" s="61"/>
      <c r="H52" s="61"/>
    </row>
    <row r="53" spans="3:8" s="9" customFormat="1" x14ac:dyDescent="0.2">
      <c r="C53" s="29" t="s">
        <v>49</v>
      </c>
      <c r="G53" s="60" t="s">
        <v>50</v>
      </c>
      <c r="H53" s="60"/>
    </row>
    <row r="54" spans="3:8" x14ac:dyDescent="0.2">
      <c r="C54" s="32" t="s">
        <v>51</v>
      </c>
      <c r="G54" s="62" t="s">
        <v>52</v>
      </c>
      <c r="H54" s="62"/>
    </row>
  </sheetData>
  <mergeCells count="44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opLeftCell="A37" zoomScaleNormal="100" zoomScalePageLayoutView="8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5" t="str">
        <f>+'[2]Clasific Económica'!B2:I2</f>
        <v>Cuenta Pública 2020</v>
      </c>
      <c r="C2" s="66"/>
      <c r="D2" s="66"/>
      <c r="E2" s="66"/>
      <c r="F2" s="66"/>
      <c r="G2" s="66"/>
      <c r="H2" s="66"/>
      <c r="I2" s="67"/>
    </row>
    <row r="3" spans="2:9" ht="15" x14ac:dyDescent="0.2">
      <c r="B3" s="68" t="s">
        <v>1</v>
      </c>
      <c r="C3" s="69"/>
      <c r="D3" s="69"/>
      <c r="E3" s="69"/>
      <c r="F3" s="69"/>
      <c r="G3" s="69"/>
      <c r="H3" s="69"/>
      <c r="I3" s="70"/>
    </row>
    <row r="4" spans="2:9" ht="15" x14ac:dyDescent="0.2">
      <c r="B4" s="71" t="s">
        <v>2</v>
      </c>
      <c r="C4" s="72"/>
      <c r="D4" s="72"/>
      <c r="E4" s="72"/>
      <c r="F4" s="72"/>
      <c r="G4" s="72"/>
      <c r="H4" s="72"/>
      <c r="I4" s="73"/>
    </row>
    <row r="5" spans="2:9" ht="15" x14ac:dyDescent="0.2">
      <c r="B5" s="71" t="s">
        <v>3</v>
      </c>
      <c r="C5" s="72"/>
      <c r="D5" s="72"/>
      <c r="E5" s="72"/>
      <c r="F5" s="72"/>
      <c r="G5" s="72"/>
      <c r="H5" s="72"/>
      <c r="I5" s="73"/>
    </row>
    <row r="6" spans="2:9" ht="15" x14ac:dyDescent="0.2">
      <c r="B6" s="74" t="str">
        <f>+'[2]Clasific Admtva'!B10:I10</f>
        <v>Del 1 de Enero al 31 de Marzo de 2020</v>
      </c>
      <c r="C6" s="75"/>
      <c r="D6" s="75"/>
      <c r="E6" s="75"/>
      <c r="F6" s="75"/>
      <c r="G6" s="75"/>
      <c r="H6" s="75"/>
      <c r="I6" s="76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77" t="s">
        <v>4</v>
      </c>
      <c r="C8" s="78"/>
      <c r="D8" s="83" t="s">
        <v>5</v>
      </c>
      <c r="E8" s="84"/>
      <c r="F8" s="84"/>
      <c r="G8" s="84"/>
      <c r="H8" s="85"/>
      <c r="I8" s="86" t="s">
        <v>6</v>
      </c>
    </row>
    <row r="9" spans="2:9" ht="24" x14ac:dyDescent="0.2">
      <c r="B9" s="79"/>
      <c r="C9" s="8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87"/>
    </row>
    <row r="10" spans="2:9" x14ac:dyDescent="0.2">
      <c r="B10" s="81"/>
      <c r="C10" s="8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1" t="s">
        <v>14</v>
      </c>
      <c r="C12" s="92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88" t="s">
        <v>15</v>
      </c>
      <c r="C13" s="89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88" t="s">
        <v>16</v>
      </c>
      <c r="C14" s="89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88" t="s">
        <v>17</v>
      </c>
      <c r="C15" s="89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88" t="s">
        <v>18</v>
      </c>
      <c r="C16" s="89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88" t="s">
        <v>19</v>
      </c>
      <c r="C17" s="89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88" t="s">
        <v>20</v>
      </c>
      <c r="C18" s="89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88" t="s">
        <v>21</v>
      </c>
      <c r="C19" s="89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88" t="s">
        <v>22</v>
      </c>
      <c r="C20" s="89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1" t="s">
        <v>23</v>
      </c>
      <c r="C22" s="92"/>
      <c r="D22" s="42">
        <f>SUM(D23:D29)</f>
        <v>4844307</v>
      </c>
      <c r="E22" s="42">
        <f t="shared" ref="E22:I22" si="3">SUM(E23:E29)</f>
        <v>141711.69</v>
      </c>
      <c r="F22" s="42">
        <f t="shared" si="3"/>
        <v>4986018.6900000004</v>
      </c>
      <c r="G22" s="42">
        <f t="shared" si="3"/>
        <v>3586805.64</v>
      </c>
      <c r="H22" s="42">
        <f t="shared" si="3"/>
        <v>3586805.64</v>
      </c>
      <c r="I22" s="42">
        <f t="shared" si="3"/>
        <v>1399213.0500000003</v>
      </c>
    </row>
    <row r="23" spans="2:9" ht="15" customHeight="1" x14ac:dyDescent="0.2">
      <c r="B23" s="88" t="s">
        <v>24</v>
      </c>
      <c r="C23" s="89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88" t="s">
        <v>25</v>
      </c>
      <c r="C24" s="89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88" t="s">
        <v>26</v>
      </c>
      <c r="C25" s="89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88" t="s">
        <v>27</v>
      </c>
      <c r="C26" s="89"/>
      <c r="D26" s="44">
        <f>1514555+1767736+1562016</f>
        <v>4844307</v>
      </c>
      <c r="E26" s="44">
        <f>14091.3+127620.39+0</f>
        <v>141711.69</v>
      </c>
      <c r="F26" s="45">
        <f>IF(AND(D26&gt;=0,E26&gt;=0),(D26+E26),"-")</f>
        <v>4986018.6900000004</v>
      </c>
      <c r="G26" s="44">
        <f>1223363.9+1408440.12+955001.62</f>
        <v>3586805.64</v>
      </c>
      <c r="H26" s="44">
        <f>1223363.9+1408440.12+955001.62</f>
        <v>3586805.64</v>
      </c>
      <c r="I26" s="45">
        <f>IF(AND(F26&gt;=0,G26&gt;=0),(F26-G26),"-")</f>
        <v>1399213.0500000003</v>
      </c>
    </row>
    <row r="27" spans="2:9" ht="15" customHeight="1" x14ac:dyDescent="0.2">
      <c r="B27" s="88" t="s">
        <v>28</v>
      </c>
      <c r="C27" s="89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88" t="s">
        <v>29</v>
      </c>
      <c r="C28" s="89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88" t="s">
        <v>30</v>
      </c>
      <c r="C29" s="89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1" t="s">
        <v>31</v>
      </c>
      <c r="C31" s="92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88" t="s">
        <v>32</v>
      </c>
      <c r="C32" s="89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88" t="s">
        <v>33</v>
      </c>
      <c r="C33" s="89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88" t="s">
        <v>34</v>
      </c>
      <c r="C34" s="89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88" t="s">
        <v>35</v>
      </c>
      <c r="C35" s="89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88" t="s">
        <v>36</v>
      </c>
      <c r="C36" s="89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88" t="s">
        <v>37</v>
      </c>
      <c r="C37" s="89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88" t="s">
        <v>38</v>
      </c>
      <c r="C38" s="89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88" t="s">
        <v>39</v>
      </c>
      <c r="C39" s="89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88" t="s">
        <v>40</v>
      </c>
      <c r="C40" s="89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1" t="s">
        <v>41</v>
      </c>
      <c r="C42" s="92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88" t="s">
        <v>42</v>
      </c>
      <c r="C43" s="89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88" t="s">
        <v>43</v>
      </c>
      <c r="C44" s="89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88" t="s">
        <v>44</v>
      </c>
      <c r="C45" s="89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88" t="s">
        <v>45</v>
      </c>
      <c r="C46" s="89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x14ac:dyDescent="0.2">
      <c r="B48" s="52"/>
      <c r="C48" s="53" t="s">
        <v>46</v>
      </c>
      <c r="D48" s="54">
        <f t="shared" ref="D48:I48" si="10">SUM(D12,D22,D31,D42)</f>
        <v>4844307</v>
      </c>
      <c r="E48" s="54">
        <f t="shared" si="10"/>
        <v>141711.69</v>
      </c>
      <c r="F48" s="54">
        <f t="shared" si="10"/>
        <v>4986018.6900000004</v>
      </c>
      <c r="G48" s="54">
        <f t="shared" si="10"/>
        <v>3586805.64</v>
      </c>
      <c r="H48" s="54">
        <f t="shared" si="10"/>
        <v>3586805.64</v>
      </c>
      <c r="I48" s="54">
        <f t="shared" si="10"/>
        <v>1399213.0500000003</v>
      </c>
    </row>
    <row r="50" spans="3:8" x14ac:dyDescent="0.2">
      <c r="C50" s="55" t="s">
        <v>47</v>
      </c>
      <c r="D50" s="56"/>
      <c r="E50" s="56"/>
      <c r="F50" s="56"/>
      <c r="G50" s="90" t="s">
        <v>48</v>
      </c>
      <c r="H50" s="90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57"/>
      <c r="D52" s="56"/>
      <c r="E52" s="56"/>
      <c r="F52" s="56"/>
      <c r="G52" s="57"/>
      <c r="H52" s="57"/>
    </row>
    <row r="53" spans="3:8" x14ac:dyDescent="0.2">
      <c r="C53" s="55" t="s">
        <v>49</v>
      </c>
      <c r="D53" s="56"/>
      <c r="E53" s="56"/>
      <c r="F53" s="56"/>
      <c r="G53" s="90" t="s">
        <v>50</v>
      </c>
      <c r="H53" s="90"/>
    </row>
    <row r="54" spans="3:8" x14ac:dyDescent="0.2">
      <c r="C54" s="55" t="s">
        <v>51</v>
      </c>
      <c r="D54" s="56"/>
      <c r="E54" s="56"/>
      <c r="F54" s="56"/>
      <c r="G54" s="90" t="s">
        <v>52</v>
      </c>
      <c r="H54" s="90"/>
    </row>
  </sheetData>
  <mergeCells count="43"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5:C45"/>
    <mergeCell ref="B46:C46"/>
    <mergeCell ref="G50:H50"/>
    <mergeCell ref="G53:H53"/>
    <mergeCell ref="G54:H54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Mzo</vt:lpstr>
      <vt:lpstr>Clasific Funcional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2020-05-19T01:39:01Z</dcterms:created>
  <dcterms:modified xsi:type="dcterms:W3CDTF">2020-05-21T17:34:25Z</dcterms:modified>
</cp:coreProperties>
</file>