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2.-Informacion Contable\"/>
    </mc:Choice>
  </mc:AlternateContent>
  <bookViews>
    <workbookView xWindow="0" yWindow="0" windowWidth="20490" windowHeight="7755" firstSheet="6" activeTab="6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state="hidden" r:id="rId6"/>
    <sheet name="Edo de Act Noviembre 2020" sheetId="8" r:id="rId7"/>
    <sheet name="Edo de Act Acum Noviembre" sheetId="3" r:id="rId8"/>
  </sheets>
  <externalReferences>
    <externalReference r:id="rId9"/>
    <externalReference r:id="rId10"/>
  </externalReferences>
  <definedNames>
    <definedName name="_xlnm.Print_Area" localSheetId="6">'Edo de Act Noviembre 2020'!$B$1:$G$89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3" l="1"/>
  <c r="E70" i="3"/>
  <c r="G44" i="3"/>
  <c r="E44" i="3"/>
  <c r="G43" i="3"/>
  <c r="E43" i="3"/>
  <c r="G42" i="3"/>
  <c r="E42" i="3"/>
  <c r="G28" i="3"/>
  <c r="E28" i="3"/>
  <c r="G27" i="3"/>
  <c r="E27" i="3"/>
  <c r="E17" i="3"/>
  <c r="E15" i="3"/>
  <c r="G35" i="8" l="1"/>
  <c r="G35" i="3" s="1"/>
  <c r="E35" i="8"/>
  <c r="E35" i="3" s="1"/>
  <c r="G17" i="8"/>
  <c r="G17" i="3" s="1"/>
  <c r="E17" i="8"/>
  <c r="G15" i="8"/>
  <c r="G15" i="3" s="1"/>
  <c r="E30" i="8" l="1"/>
  <c r="G69" i="3" l="1"/>
  <c r="G41" i="3"/>
  <c r="G25" i="3"/>
  <c r="G19" i="3" s="1"/>
  <c r="G30" i="3"/>
  <c r="E30" i="3"/>
  <c r="G10" i="3"/>
  <c r="G80" i="3" l="1"/>
  <c r="G37" i="3"/>
  <c r="G82" i="3" s="1"/>
  <c r="E75" i="3"/>
  <c r="E74" i="3"/>
  <c r="E73" i="3"/>
  <c r="E72" i="3"/>
  <c r="E71" i="3"/>
  <c r="E41" i="3"/>
  <c r="E25" i="3"/>
  <c r="E23" i="3"/>
  <c r="E16" i="3"/>
  <c r="E14" i="3"/>
  <c r="E13" i="3"/>
  <c r="E12" i="3"/>
  <c r="E11" i="3"/>
  <c r="E10" i="3" l="1"/>
  <c r="E19" i="3"/>
  <c r="E69" i="3"/>
  <c r="E37" i="3" l="1"/>
  <c r="E80" i="3"/>
  <c r="E25" i="8"/>
  <c r="E82" i="3" l="1"/>
  <c r="E19" i="8"/>
  <c r="G25" i="8" l="1"/>
  <c r="E10" i="8" l="1"/>
  <c r="G68" i="8" l="1"/>
  <c r="E68" i="8"/>
  <c r="G40" i="8"/>
  <c r="E40" i="8"/>
  <c r="G30" i="8"/>
  <c r="G19" i="8"/>
  <c r="G10" i="8"/>
  <c r="E79" i="8" l="1"/>
  <c r="G79" i="8"/>
  <c r="E37" i="8"/>
  <c r="G37" i="8"/>
  <c r="I71" i="7"/>
  <c r="E71" i="7"/>
  <c r="H58" i="7"/>
  <c r="I43" i="7"/>
  <c r="E43" i="7"/>
  <c r="F40" i="7"/>
  <c r="I32" i="7"/>
  <c r="E32" i="7"/>
  <c r="E28" i="7"/>
  <c r="E22" i="7" s="1"/>
  <c r="I28" i="7"/>
  <c r="I22" i="7" s="1"/>
  <c r="I13" i="7"/>
  <c r="E13" i="7"/>
  <c r="E81" i="8" l="1"/>
  <c r="H59" i="7"/>
  <c r="G81" i="8"/>
  <c r="I82" i="7"/>
  <c r="I39" i="7"/>
  <c r="E82" i="7"/>
  <c r="E39" i="7"/>
  <c r="E84" i="7" s="1"/>
  <c r="I84" i="7" l="1"/>
  <c r="E30" i="6"/>
  <c r="E31" i="6"/>
  <c r="E28" i="6"/>
  <c r="E22" i="6" s="1"/>
  <c r="E20" i="6"/>
  <c r="I71" i="6"/>
  <c r="E71" i="6"/>
  <c r="H58" i="6"/>
  <c r="I43" i="6"/>
  <c r="E43" i="6"/>
  <c r="F40" i="6"/>
  <c r="I32" i="6"/>
  <c r="E32" i="6"/>
  <c r="I28" i="6"/>
  <c r="I22" i="6"/>
  <c r="I13" i="6"/>
  <c r="I39" i="6" s="1"/>
  <c r="E13" i="6"/>
  <c r="H59" i="6" l="1"/>
  <c r="I82" i="6"/>
  <c r="I84" i="6" s="1"/>
  <c r="E82" i="6"/>
  <c r="E39" i="6"/>
  <c r="E84" i="6" s="1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E13" i="5"/>
  <c r="I39" i="5" l="1"/>
  <c r="I82" i="5"/>
  <c r="I84" i="5" s="1"/>
  <c r="E39" i="5"/>
  <c r="E84" i="5" s="1"/>
  <c r="I71" i="4" l="1"/>
  <c r="E71" i="4"/>
  <c r="H58" i="4"/>
  <c r="I43" i="4"/>
  <c r="I82" i="4" s="1"/>
  <c r="E43" i="4"/>
  <c r="E82" i="4" s="1"/>
  <c r="F40" i="4"/>
  <c r="I32" i="4"/>
  <c r="E32" i="4"/>
  <c r="I28" i="4"/>
  <c r="I22" i="4" s="1"/>
  <c r="E28" i="4"/>
  <c r="E22" i="4" s="1"/>
  <c r="I13" i="4"/>
  <c r="E13" i="4"/>
  <c r="H59" i="4" l="1"/>
  <c r="E39" i="4"/>
  <c r="E84" i="4" s="1"/>
  <c r="I39" i="4"/>
  <c r="I84" i="4" s="1"/>
  <c r="E13" i="1"/>
  <c r="E82" i="2"/>
  <c r="E71" i="2"/>
  <c r="E43" i="2"/>
  <c r="E32" i="2"/>
  <c r="E28" i="2"/>
  <c r="E22" i="2"/>
  <c r="E13" i="2"/>
  <c r="E39" i="2" s="1"/>
  <c r="E84" i="2" s="1"/>
  <c r="I13" i="2" l="1"/>
  <c r="I22" i="2"/>
  <c r="I39" i="2" s="1"/>
  <c r="I28" i="2"/>
  <c r="I32" i="2"/>
  <c r="F40" i="2"/>
  <c r="H59" i="2" s="1"/>
  <c r="I43" i="2"/>
  <c r="H58" i="2"/>
  <c r="I71" i="2"/>
  <c r="I82" i="2" l="1"/>
  <c r="I84" i="2" s="1"/>
  <c r="I71" i="1"/>
  <c r="E71" i="1"/>
  <c r="I43" i="1"/>
  <c r="I82" i="1" s="1"/>
  <c r="E43" i="1"/>
  <c r="I13" i="1"/>
  <c r="I28" i="1"/>
  <c r="I32" i="1"/>
  <c r="E32" i="1"/>
  <c r="I22" i="1"/>
  <c r="E28" i="1"/>
  <c r="E22" i="1" s="1"/>
  <c r="E82" i="1" l="1"/>
  <c r="E39" i="1"/>
  <c r="E84" i="1" s="1"/>
  <c r="I39" i="1"/>
  <c r="I84" i="1" s="1"/>
  <c r="H58" i="1"/>
  <c r="F40" i="1"/>
  <c r="H59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Intereses más dif cambiaria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Tomar este dato del portal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Tomar este dato del portal</t>
        </r>
      </text>
    </comment>
  </commentList>
</comments>
</file>

<file path=xl/sharedStrings.xml><?xml version="1.0" encoding="utf-8"?>
<sst xmlns="http://schemas.openxmlformats.org/spreadsheetml/2006/main" count="610" uniqueCount="90">
  <si>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</si>
  <si>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</si>
  <si>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</si>
  <si>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</si>
  <si>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</si>
  <si>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</si>
  <si>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</si>
  <si>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</si>
  <si>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</si>
  <si>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</si>
  <si>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</si>
  <si>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</si>
  <si>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</si>
  <si>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</si>
  <si>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</si>
  <si>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</si>
  <si>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</si>
  <si>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</si>
  <si>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</si>
  <si>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</si>
  <si>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</si>
  <si>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</si>
  <si>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</si>
  <si>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</si>
  <si>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</si>
  <si>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</si>
  <si>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</si>
  <si>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</si>
  <si>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</si>
  <si>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</si>
  <si>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</si>
  <si>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</si>
  <si>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</si>
  <si>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</si>
  <si>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</si>
  <si>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</si>
  <si>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</si>
  <si>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</si>
  <si>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</si>
  <si>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</si>
  <si>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</si>
  <si>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</si>
  <si>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</si>
  <si>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</si>
  <si>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</si>
  <si>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</si>
  <si>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</si>
  <si>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</si>
  <si>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</si>
  <si>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</si>
  <si>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</si>
  <si>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</si>
  <si>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</si>
  <si>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</si>
  <si>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</si>
  <si>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</si>
  <si>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</si>
  <si>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</si>
  <si>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</si>
  <si>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</si>
  <si>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</si>
  <si>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</si>
  <si>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</si>
  <si>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</si>
  <si>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</si>
  <si>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</si>
  <si>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</si>
  <si>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</si>
  <si>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</si>
  <si>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</si>
  <si>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</si>
  <si>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</si>
  <si>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</si>
  <si>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</si>
  <si>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</si>
  <si>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</si>
  <si>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</si>
  <si>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</si>
  <si>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</si>
  <si>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</si>
  <si>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</si>
  <si>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ING. GIOVANNA TRACONIS ALCOCER</t>
  </si>
  <si>
    <t>ADMINISTRADORA</t>
  </si>
  <si>
    <t>Bajo protesta de decir verdad declaramos que los Estados Financieros y sus Notas son razonablemente correctos</t>
  </si>
  <si>
    <t xml:space="preserve"> y responsabilidad del emisor</t>
  </si>
  <si>
    <t>DIRECTORA GENERAL</t>
  </si>
  <si>
    <t xml:space="preserve">                                                 LIC. DAFNE CELINA LOPEZ OSORIO</t>
  </si>
  <si>
    <t xml:space="preserve">                                               __________________________________</t>
  </si>
  <si>
    <t>Del 1 al 30 de Noviembre de 2020</t>
  </si>
  <si>
    <t>Del 1 de Enero 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</si>
</sst>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$-80A]* #,##0.00_-;\-[$$-80A]* #,##0.00_-;_-[$$-80A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1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12" fillId="0" borderId="0" xfId="0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0" fillId="0" borderId="0" xfId="0" applyFont="1" applyFill="1"/>
    <xf numFmtId="0" fontId="16" fillId="0" borderId="0" xfId="0" applyFont="1" applyFill="1" applyBorder="1"/>
    <xf numFmtId="0" fontId="17" fillId="0" borderId="0" xfId="3" applyFont="1" applyFill="1" applyBorder="1" applyAlignment="1"/>
    <xf numFmtId="0" fontId="0" fillId="0" borderId="0" xfId="0" applyFont="1"/>
    <xf numFmtId="0" fontId="18" fillId="0" borderId="0" xfId="0" applyFont="1" applyFill="1" applyBorder="1" applyAlignment="1"/>
    <xf numFmtId="0" fontId="17" fillId="0" borderId="0" xfId="3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9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164" fontId="21" fillId="2" borderId="3" xfId="1" applyNumberFormat="1" applyFont="1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16" fillId="0" borderId="5" xfId="0" applyFont="1" applyFill="1" applyBorder="1" applyAlignment="1"/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/>
    <xf numFmtId="0" fontId="16" fillId="0" borderId="0" xfId="0" applyFont="1" applyFill="1" applyBorder="1" applyAlignment="1"/>
    <xf numFmtId="0" fontId="16" fillId="0" borderId="9" xfId="0" applyFont="1" applyFill="1" applyBorder="1"/>
    <xf numFmtId="0" fontId="17" fillId="0" borderId="5" xfId="0" applyFont="1" applyFill="1" applyBorder="1" applyAlignment="1"/>
    <xf numFmtId="44" fontId="19" fillId="0" borderId="0" xfId="2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6" xfId="0" applyFont="1" applyFill="1" applyBorder="1" applyAlignment="1"/>
    <xf numFmtId="0" fontId="17" fillId="0" borderId="5" xfId="0" applyFont="1" applyFill="1" applyBorder="1" applyAlignment="1">
      <alignment horizontal="left" vertical="top"/>
    </xf>
    <xf numFmtId="44" fontId="17" fillId="0" borderId="0" xfId="2" applyFont="1" applyFill="1" applyBorder="1" applyAlignment="1" applyProtection="1">
      <alignment vertical="top"/>
    </xf>
    <xf numFmtId="4" fontId="16" fillId="0" borderId="0" xfId="0" applyNumberFormat="1" applyFont="1" applyFill="1" applyBorder="1" applyAlignment="1">
      <alignment vertical="top"/>
    </xf>
    <xf numFmtId="44" fontId="17" fillId="0" borderId="6" xfId="2" applyFont="1" applyFill="1" applyBorder="1" applyAlignment="1" applyProtection="1">
      <alignment vertical="top"/>
    </xf>
    <xf numFmtId="0" fontId="19" fillId="0" borderId="5" xfId="0" applyFont="1" applyFill="1" applyBorder="1" applyAlignment="1">
      <alignment horizontal="left" vertical="top"/>
    </xf>
    <xf numFmtId="165" fontId="19" fillId="0" borderId="0" xfId="1" applyNumberFormat="1" applyFont="1" applyFill="1" applyBorder="1" applyAlignment="1" applyProtection="1">
      <alignment vertical="top"/>
      <protection locked="0"/>
    </xf>
    <xf numFmtId="165" fontId="16" fillId="0" borderId="0" xfId="1" applyNumberFormat="1" applyFont="1" applyFill="1" applyBorder="1" applyAlignment="1">
      <alignment vertical="top"/>
    </xf>
    <xf numFmtId="165" fontId="19" fillId="0" borderId="6" xfId="1" applyNumberFormat="1" applyFont="1" applyFill="1" applyBorder="1" applyAlignment="1" applyProtection="1">
      <alignment vertical="top"/>
      <protection locked="0"/>
    </xf>
    <xf numFmtId="43" fontId="19" fillId="0" borderId="0" xfId="1" applyFont="1" applyFill="1" applyBorder="1" applyAlignment="1" applyProtection="1">
      <alignment vertical="top"/>
      <protection locked="0"/>
    </xf>
    <xf numFmtId="44" fontId="19" fillId="0" borderId="6" xfId="2" applyFont="1" applyFill="1" applyBorder="1" applyAlignment="1" applyProtection="1">
      <alignment vertical="top"/>
      <protection locked="0"/>
    </xf>
    <xf numFmtId="165" fontId="17" fillId="0" borderId="0" xfId="1" applyNumberFormat="1" applyFont="1" applyFill="1" applyBorder="1" applyAlignment="1" applyProtection="1">
      <alignment vertical="top"/>
    </xf>
    <xf numFmtId="165" fontId="17" fillId="0" borderId="6" xfId="1" applyNumberFormat="1" applyFont="1" applyFill="1" applyBorder="1" applyAlignment="1" applyProtection="1">
      <alignment vertical="top"/>
    </xf>
    <xf numFmtId="44" fontId="0" fillId="0" borderId="0" xfId="0" applyNumberFormat="1" applyFont="1" applyFill="1"/>
    <xf numFmtId="165" fontId="0" fillId="0" borderId="0" xfId="0" applyNumberFormat="1" applyFont="1" applyFill="1"/>
    <xf numFmtId="165" fontId="16" fillId="0" borderId="0" xfId="0" applyNumberFormat="1" applyFont="1" applyFill="1" applyBorder="1" applyAlignment="1">
      <alignment vertical="top"/>
    </xf>
    <xf numFmtId="165" fontId="0" fillId="0" borderId="6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17" fillId="0" borderId="0" xfId="2" applyNumberFormat="1" applyFont="1" applyFill="1" applyBorder="1" applyAlignment="1" applyProtection="1">
      <alignment vertical="top"/>
      <protection locked="0"/>
    </xf>
    <xf numFmtId="165" fontId="18" fillId="0" borderId="0" xfId="0" applyNumberFormat="1" applyFont="1" applyFill="1" applyBorder="1" applyAlignment="1">
      <alignment vertical="top"/>
    </xf>
    <xf numFmtId="165" fontId="17" fillId="0" borderId="6" xfId="2" applyNumberFormat="1" applyFont="1" applyFill="1" applyBorder="1" applyAlignment="1" applyProtection="1">
      <alignment vertical="top"/>
      <protection locked="0"/>
    </xf>
    <xf numFmtId="44" fontId="19" fillId="0" borderId="0" xfId="2" applyFont="1" applyFill="1" applyBorder="1" applyAlignment="1" applyProtection="1">
      <alignment vertical="top"/>
      <protection locked="0"/>
    </xf>
    <xf numFmtId="44" fontId="16" fillId="0" borderId="0" xfId="2" applyFont="1" applyFill="1" applyBorder="1" applyAlignment="1">
      <alignment vertical="top"/>
    </xf>
    <xf numFmtId="165" fontId="17" fillId="0" borderId="0" xfId="2" applyNumberFormat="1" applyFont="1" applyFill="1" applyBorder="1" applyAlignment="1" applyProtection="1">
      <alignment vertical="top"/>
    </xf>
    <xf numFmtId="165" fontId="17" fillId="0" borderId="6" xfId="2" applyNumberFormat="1" applyFont="1" applyFill="1" applyBorder="1" applyAlignment="1" applyProtection="1">
      <alignment vertical="top"/>
    </xf>
    <xf numFmtId="0" fontId="17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165" fontId="19" fillId="0" borderId="0" xfId="2" applyNumberFormat="1" applyFont="1" applyFill="1" applyBorder="1" applyAlignment="1">
      <alignment vertical="top"/>
    </xf>
    <xf numFmtId="165" fontId="19" fillId="0" borderId="6" xfId="2" applyNumberFormat="1" applyFont="1" applyFill="1" applyBorder="1" applyAlignment="1">
      <alignment vertical="top"/>
    </xf>
    <xf numFmtId="0" fontId="22" fillId="0" borderId="5" xfId="0" applyFont="1" applyFill="1" applyBorder="1" applyAlignment="1">
      <alignment horizontal="left" vertical="top"/>
    </xf>
    <xf numFmtId="44" fontId="22" fillId="0" borderId="0" xfId="2" applyFont="1" applyFill="1" applyBorder="1" applyAlignment="1" applyProtection="1">
      <alignment vertical="top"/>
    </xf>
    <xf numFmtId="4" fontId="23" fillId="0" borderId="0" xfId="0" applyNumberFormat="1" applyFont="1" applyFill="1" applyBorder="1" applyAlignment="1">
      <alignment vertical="top"/>
    </xf>
    <xf numFmtId="44" fontId="22" fillId="0" borderId="6" xfId="2" applyFont="1" applyFill="1" applyBorder="1" applyAlignment="1" applyProtection="1">
      <alignment vertical="top"/>
    </xf>
    <xf numFmtId="44" fontId="19" fillId="0" borderId="6" xfId="2" applyFont="1" applyFill="1" applyBorder="1" applyAlignment="1">
      <alignment vertical="top"/>
    </xf>
    <xf numFmtId="0" fontId="16" fillId="0" borderId="5" xfId="0" applyFont="1" applyFill="1" applyBorder="1"/>
    <xf numFmtId="3" fontId="19" fillId="0" borderId="0" xfId="0" applyNumberFormat="1" applyFont="1" applyFill="1" applyBorder="1" applyAlignment="1">
      <alignment vertical="top"/>
    </xf>
    <xf numFmtId="3" fontId="19" fillId="0" borderId="6" xfId="0" applyNumberFormat="1" applyFont="1" applyFill="1" applyBorder="1" applyAlignment="1">
      <alignment vertical="top"/>
    </xf>
    <xf numFmtId="4" fontId="17" fillId="0" borderId="0" xfId="0" applyNumberFormat="1" applyFont="1" applyFill="1" applyBorder="1" applyAlignment="1">
      <alignment vertical="top" wrapText="1"/>
    </xf>
    <xf numFmtId="4" fontId="19" fillId="0" borderId="0" xfId="0" applyNumberFormat="1" applyFont="1" applyFill="1" applyBorder="1" applyAlignment="1">
      <alignment vertical="top"/>
    </xf>
    <xf numFmtId="44" fontId="24" fillId="0" borderId="0" xfId="2" applyFont="1" applyFill="1" applyBorder="1" applyAlignment="1">
      <alignment vertical="top"/>
    </xf>
    <xf numFmtId="44" fontId="24" fillId="0" borderId="6" xfId="2" applyFont="1" applyFill="1" applyBorder="1" applyAlignment="1">
      <alignment vertical="top"/>
    </xf>
    <xf numFmtId="44" fontId="0" fillId="0" borderId="0" xfId="2" applyFont="1" applyFill="1"/>
    <xf numFmtId="44" fontId="0" fillId="0" borderId="6" xfId="2" applyFont="1" applyFill="1" applyBorder="1"/>
    <xf numFmtId="4" fontId="22" fillId="0" borderId="0" xfId="0" applyNumberFormat="1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vertical="top" wrapText="1"/>
    </xf>
    <xf numFmtId="0" fontId="16" fillId="0" borderId="7" xfId="0" applyFont="1" applyFill="1" applyBorder="1"/>
    <xf numFmtId="0" fontId="16" fillId="0" borderId="1" xfId="0" applyFont="1" applyFill="1" applyBorder="1"/>
    <xf numFmtId="0" fontId="16" fillId="0" borderId="8" xfId="0" applyFont="1" applyFill="1" applyBorder="1"/>
    <xf numFmtId="0" fontId="19" fillId="0" borderId="1" xfId="0" applyFont="1" applyFill="1" applyBorder="1" applyAlignment="1">
      <alignment vertical="top"/>
    </xf>
    <xf numFmtId="0" fontId="19" fillId="0" borderId="1" xfId="0" applyFont="1" applyFill="1" applyBorder="1"/>
    <xf numFmtId="43" fontId="19" fillId="0" borderId="1" xfId="1" applyFont="1" applyFill="1" applyBorder="1"/>
    <xf numFmtId="0" fontId="19" fillId="0" borderId="0" xfId="0" applyFont="1" applyFill="1" applyBorder="1" applyAlignment="1" applyProtection="1">
      <protection locked="0"/>
    </xf>
    <xf numFmtId="2" fontId="19" fillId="0" borderId="0" xfId="1" applyNumberFormat="1" applyFont="1" applyFill="1" applyBorder="1"/>
    <xf numFmtId="0" fontId="19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protection locked="0"/>
    </xf>
    <xf numFmtId="2" fontId="19" fillId="0" borderId="0" xfId="1" applyNumberFormat="1" applyFont="1" applyFill="1" applyBorder="1" applyAlignment="1">
      <alignment vertical="top"/>
    </xf>
    <xf numFmtId="0" fontId="0" fillId="0" borderId="0" xfId="0" applyFont="1" applyFill="1" applyBorder="1"/>
    <xf numFmtId="0" fontId="0" fillId="0" borderId="6" xfId="0" applyFont="1" applyFill="1" applyBorder="1"/>
    <xf numFmtId="44" fontId="17" fillId="0" borderId="0" xfId="2" applyFont="1" applyFill="1" applyBorder="1" applyAlignment="1" applyProtection="1">
      <alignment vertical="top"/>
      <protection locked="0"/>
    </xf>
    <xf numFmtId="4" fontId="18" fillId="0" borderId="0" xfId="0" applyNumberFormat="1" applyFont="1" applyFill="1" applyBorder="1" applyAlignment="1">
      <alignment vertical="top"/>
    </xf>
    <xf numFmtId="44" fontId="17" fillId="0" borderId="6" xfId="2" applyFont="1" applyFill="1" applyBorder="1" applyAlignment="1" applyProtection="1">
      <alignment vertical="top"/>
      <protection locked="0"/>
    </xf>
    <xf numFmtId="4" fontId="16" fillId="0" borderId="6" xfId="0" applyNumberFormat="1" applyFont="1" applyFill="1" applyBorder="1" applyAlignment="1">
      <alignment vertical="top"/>
    </xf>
    <xf numFmtId="44" fontId="0" fillId="0" borderId="0" xfId="2" applyFont="1" applyFill="1" applyBorder="1"/>
    <xf numFmtId="44" fontId="19" fillId="3" borderId="0" xfId="2" applyFont="1" applyFill="1" applyBorder="1" applyAlignment="1" applyProtection="1">
      <alignment vertical="top"/>
      <protection locked="0"/>
    </xf>
    <xf numFmtId="44" fontId="16" fillId="3" borderId="0" xfId="2" applyFont="1" applyFill="1" applyBorder="1" applyAlignment="1">
      <alignment vertical="top"/>
    </xf>
    <xf numFmtId="44" fontId="19" fillId="3" borderId="6" xfId="2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19" fillId="0" borderId="0" xfId="0" applyNumberFormat="1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4" fontId="17" fillId="0" borderId="0" xfId="0" applyNumberFormat="1" applyFont="1" applyFill="1" applyBorder="1" applyAlignment="1">
      <alignment horizontal="left" vertical="top" wrapText="1"/>
    </xf>
    <xf numFmtId="4" fontId="17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center"/>
    </xf>
    <xf numFmtId="0" fontId="17" fillId="0" borderId="1" xfId="0" applyNumberFormat="1" applyFont="1" applyFill="1" applyBorder="1" applyAlignment="1" applyProtection="1">
      <alignment horizontal="center"/>
      <protection locked="0"/>
    </xf>
    <xf numFmtId="0" fontId="21" fillId="2" borderId="3" xfId="3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11.%20Noviembre%202020/1.-LDF/Ley%20de%20Disciplina%20Financiera%20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9.%20Septiembre/2.-Informacion%20Contable/01.%20Edo%20de%20Actividades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do de sit financiera detal "/>
      <sheetName val="informe analitico y otros p "/>
      <sheetName val="Balance presupuestario "/>
      <sheetName val="Edo analit ing detallado"/>
      <sheetName val="Clasif x objeto de gasto"/>
      <sheetName val="Clasificación Admiva"/>
      <sheetName val="Clasificación Funcional"/>
      <sheetName val="Clasif serv personales x catego"/>
      <sheetName val="Resultado de Ingresos"/>
      <sheetName val="Resultado de Egresos"/>
      <sheetName val="Proyección de ingresos"/>
      <sheetName val="Proyección de Egresos"/>
      <sheetName val="Informe sobre estudios actuaria"/>
      <sheetName val="inf analit obligaciones diferen"/>
    </sheetNames>
    <sheetDataSet>
      <sheetData sheetId="0">
        <row r="73">
          <cell r="H73">
            <v>1057023.77</v>
          </cell>
        </row>
        <row r="83">
          <cell r="H83">
            <v>516.39</v>
          </cell>
        </row>
        <row r="84">
          <cell r="H84">
            <v>190.56</v>
          </cell>
        </row>
        <row r="85">
          <cell r="B85">
            <v>0.52</v>
          </cell>
          <cell r="H85">
            <v>2.27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de Act Enero 20"/>
      <sheetName val="Edo de Act Febrero 2020"/>
      <sheetName val="Edo de Act Marzo 2020"/>
      <sheetName val="Edo de Act Abril 2020"/>
      <sheetName val="Edo de Act Mayo 2020"/>
      <sheetName val="Edo de Act Junio 2020"/>
      <sheetName val="Edo de Act Septiembre 2020"/>
      <sheetName val="Edo de Act Acum Septiembre"/>
    </sheetNames>
    <sheetDataSet>
      <sheetData sheetId="0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1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0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75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97" t="s">
        <v>11</v>
      </c>
      <c r="D44" s="197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97" t="s">
        <v>13</v>
      </c>
      <c r="D45" s="197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97" t="s">
        <v>15</v>
      </c>
      <c r="D46" s="197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97" t="s">
        <v>45</v>
      </c>
      <c r="D72" s="197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77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76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97" t="s">
        <v>11</v>
      </c>
      <c r="D44" s="197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97" t="s">
        <v>13</v>
      </c>
      <c r="D45" s="197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97" t="s">
        <v>15</v>
      </c>
      <c r="D46" s="197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97" t="s">
        <v>45</v>
      </c>
      <c r="D72" s="197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77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78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97" t="s">
        <v>11</v>
      </c>
      <c r="D44" s="197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97" t="s">
        <v>13</v>
      </c>
      <c r="D45" s="197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97" t="s">
        <v>15</v>
      </c>
      <c r="D46" s="197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97" t="s">
        <v>45</v>
      </c>
      <c r="D72" s="197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77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78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97" t="s">
        <v>11</v>
      </c>
      <c r="D44" s="197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97" t="s">
        <v>13</v>
      </c>
      <c r="D45" s="197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97" t="s">
        <v>15</v>
      </c>
      <c r="D46" s="197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97" t="s">
        <v>45</v>
      </c>
      <c r="D72" s="197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77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79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97" t="s">
        <v>11</v>
      </c>
      <c r="D44" s="197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97" t="s">
        <v>13</v>
      </c>
      <c r="D45" s="197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97" t="s">
        <v>15</v>
      </c>
      <c r="D46" s="197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97" t="s">
        <v>45</v>
      </c>
      <c r="D72" s="197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6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88" t="s">
        <v>77</v>
      </c>
      <c r="E2" s="188"/>
      <c r="F2" s="188"/>
      <c r="G2" s="188"/>
      <c r="H2" s="7"/>
      <c r="I2" s="7"/>
      <c r="J2" s="5"/>
    </row>
    <row r="3" spans="1:10" x14ac:dyDescent="0.25">
      <c r="A3" s="5"/>
      <c r="B3" s="5"/>
      <c r="C3" s="8"/>
      <c r="D3" s="188" t="s">
        <v>1</v>
      </c>
      <c r="E3" s="188"/>
      <c r="F3" s="188"/>
      <c r="G3" s="188"/>
      <c r="H3" s="8"/>
      <c r="I3" s="8"/>
      <c r="J3" s="5"/>
    </row>
    <row r="4" spans="1:10" x14ac:dyDescent="0.25">
      <c r="A4" s="5"/>
      <c r="B4" s="5"/>
      <c r="C4" s="8"/>
      <c r="D4" s="188" t="s">
        <v>80</v>
      </c>
      <c r="E4" s="188"/>
      <c r="F4" s="188"/>
      <c r="G4" s="188"/>
      <c r="H4" s="8"/>
      <c r="I4" s="8"/>
      <c r="J4" s="5"/>
    </row>
    <row r="5" spans="1:10" x14ac:dyDescent="0.25">
      <c r="A5" s="5"/>
      <c r="B5" s="5"/>
      <c r="C5" s="8"/>
      <c r="D5" s="188" t="s">
        <v>2</v>
      </c>
      <c r="E5" s="188"/>
      <c r="F5" s="188"/>
      <c r="G5" s="188"/>
      <c r="H5" s="8"/>
      <c r="I5" s="8"/>
      <c r="J5" s="5"/>
    </row>
    <row r="6" spans="1:10" x14ac:dyDescent="0.25">
      <c r="A6" s="5"/>
      <c r="B6" s="95"/>
      <c r="C6" s="95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5"/>
      <c r="C7" s="11" t="s">
        <v>3</v>
      </c>
      <c r="D7" s="189" t="s">
        <v>4</v>
      </c>
      <c r="E7" s="189"/>
      <c r="F7" s="189"/>
      <c r="G7" s="189"/>
      <c r="H7" s="189"/>
      <c r="I7" s="6"/>
      <c r="J7" s="5"/>
    </row>
    <row r="8" spans="1:10" x14ac:dyDescent="0.25">
      <c r="A8" s="5"/>
      <c r="B8" s="95"/>
      <c r="C8" s="95"/>
      <c r="D8" s="95"/>
      <c r="E8" s="95"/>
      <c r="F8" s="95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90" t="s">
        <v>5</v>
      </c>
      <c r="D10" s="190"/>
      <c r="E10" s="2">
        <v>2020</v>
      </c>
      <c r="F10" s="2">
        <v>2013</v>
      </c>
      <c r="G10" s="9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91" t="s">
        <v>6</v>
      </c>
      <c r="D12" s="191"/>
      <c r="E12" s="20"/>
      <c r="F12" s="21"/>
      <c r="G12" s="22"/>
      <c r="H12" s="21"/>
      <c r="I12" s="23"/>
    </row>
    <row r="13" spans="1:10" s="5" customFormat="1" x14ac:dyDescent="0.25">
      <c r="B13" s="24"/>
      <c r="C13" s="192" t="s">
        <v>8</v>
      </c>
      <c r="D13" s="192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93" t="s">
        <v>10</v>
      </c>
      <c r="D14" s="193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93" t="s">
        <v>12</v>
      </c>
      <c r="D15" s="193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93" t="s">
        <v>14</v>
      </c>
      <c r="D16" s="193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93" t="s">
        <v>16</v>
      </c>
      <c r="D17" s="193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93" t="s">
        <v>61</v>
      </c>
      <c r="D18" s="193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93" t="s">
        <v>62</v>
      </c>
      <c r="D19" s="193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93" t="s">
        <v>60</v>
      </c>
      <c r="D20" s="193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93"/>
      <c r="D21" s="193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94" t="s">
        <v>63</v>
      </c>
      <c r="D22" s="194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93" t="s">
        <v>67</v>
      </c>
      <c r="D26" s="193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93" t="s">
        <v>68</v>
      </c>
      <c r="D27" s="193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92" t="s">
        <v>26</v>
      </c>
      <c r="D32" s="192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93" t="s">
        <v>28</v>
      </c>
      <c r="D33" s="193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93" t="s">
        <v>29</v>
      </c>
      <c r="D34" s="193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93" t="s">
        <v>31</v>
      </c>
      <c r="D35" s="193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93" t="s">
        <v>33</v>
      </c>
      <c r="D36" s="193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93" t="s">
        <v>35</v>
      </c>
      <c r="D37" s="193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97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95" t="s">
        <v>37</v>
      </c>
      <c r="D39" s="195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95"/>
      <c r="D40" s="195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91" t="s">
        <v>7</v>
      </c>
      <c r="D42" s="191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96" t="s">
        <v>9</v>
      </c>
      <c r="D43" s="196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97" t="s">
        <v>11</v>
      </c>
      <c r="D44" s="197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97" t="s">
        <v>13</v>
      </c>
      <c r="D45" s="197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97" t="s">
        <v>15</v>
      </c>
      <c r="D46" s="197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9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96" t="s">
        <v>17</v>
      </c>
      <c r="D48" s="196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97" t="s">
        <v>18</v>
      </c>
      <c r="D49" s="197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97" t="s">
        <v>19</v>
      </c>
      <c r="D50" s="197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97" t="s">
        <v>20</v>
      </c>
      <c r="D51" s="197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97" t="s">
        <v>21</v>
      </c>
      <c r="D52" s="197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97" t="s">
        <v>22</v>
      </c>
      <c r="D53" s="197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97" t="s">
        <v>23</v>
      </c>
      <c r="D54" s="197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97" t="s">
        <v>24</v>
      </c>
      <c r="D55" s="197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97" t="s">
        <v>25</v>
      </c>
      <c r="D56" s="197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97" t="s">
        <v>27</v>
      </c>
      <c r="D57" s="197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98" t="s">
        <v>30</v>
      </c>
      <c r="D59" s="198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97" t="s">
        <v>32</v>
      </c>
      <c r="D60" s="197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97" t="s">
        <v>34</v>
      </c>
      <c r="D61" s="197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97" t="s">
        <v>36</v>
      </c>
      <c r="D62" s="197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96" t="s">
        <v>38</v>
      </c>
      <c r="D64" s="196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97" t="s">
        <v>39</v>
      </c>
      <c r="D65" s="197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97" t="s">
        <v>40</v>
      </c>
      <c r="D66" s="197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97" t="s">
        <v>41</v>
      </c>
      <c r="D67" s="197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97" t="s">
        <v>42</v>
      </c>
      <c r="D68" s="197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97" t="s">
        <v>43</v>
      </c>
      <c r="D69" s="197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98" t="s">
        <v>44</v>
      </c>
      <c r="D71" s="198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97" t="s">
        <v>45</v>
      </c>
      <c r="D72" s="197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97" t="s">
        <v>46</v>
      </c>
      <c r="D73" s="197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97" t="s">
        <v>47</v>
      </c>
      <c r="D74" s="197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97" t="s">
        <v>48</v>
      </c>
      <c r="D75" s="197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97" t="s">
        <v>49</v>
      </c>
      <c r="D76" s="197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97" t="s">
        <v>50</v>
      </c>
      <c r="D77" s="197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98" t="s">
        <v>51</v>
      </c>
      <c r="D79" s="198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97" t="s">
        <v>52</v>
      </c>
      <c r="D80" s="197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99" t="s">
        <v>53</v>
      </c>
      <c r="D82" s="199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99"/>
      <c r="D83" s="99"/>
      <c r="E83" s="34"/>
      <c r="F83" s="27"/>
      <c r="G83" s="27"/>
      <c r="H83" s="50"/>
      <c r="I83" s="66"/>
    </row>
    <row r="84" spans="1:9" s="5" customFormat="1" x14ac:dyDescent="0.25">
      <c r="B84" s="47"/>
      <c r="C84" s="200" t="s">
        <v>54</v>
      </c>
      <c r="D84" s="200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201" t="s">
        <v>59</v>
      </c>
      <c r="C94" s="201"/>
      <c r="D94" s="62"/>
      <c r="E94" s="201" t="s">
        <v>71</v>
      </c>
      <c r="F94" s="201"/>
      <c r="G94" s="201"/>
      <c r="H94" s="201"/>
      <c r="I94" s="201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zoomScaleNormal="100" workbookViewId="0">
      <pane xSplit="1" ySplit="7" topLeftCell="C50" activePane="bottomRight" state="frozen"/>
      <selection pane="topRight" activeCell="B1" sqref="B1"/>
      <selection pane="bottomLeft" activeCell="A11" sqref="A11"/>
      <selection pane="bottomRight" activeCell="E81" sqref="E81"/>
    </sheetView>
  </sheetViews>
  <sheetFormatPr baseColWidth="10" defaultRowHeight="15" x14ac:dyDescent="0.25"/>
  <cols>
    <col min="1" max="1" width="4.28515625" style="103" customWidth="1"/>
    <col min="2" max="2" width="4" style="103" customWidth="1"/>
    <col min="3" max="3" width="12.5703125" style="103" customWidth="1"/>
    <col min="4" max="4" width="64.140625" style="103" customWidth="1"/>
    <col min="5" max="5" width="19.28515625" style="103" customWidth="1"/>
    <col min="6" max="6" width="8" style="103" customWidth="1"/>
    <col min="7" max="7" width="17.7109375" style="103" customWidth="1"/>
    <col min="8" max="16384" width="11.42578125" style="103"/>
  </cols>
  <sheetData>
    <row r="1" spans="1:8" ht="12.75" customHeight="1" x14ac:dyDescent="0.25">
      <c r="A1" s="100"/>
      <c r="B1" s="101"/>
      <c r="C1" s="102"/>
      <c r="D1" s="213" t="s">
        <v>77</v>
      </c>
      <c r="E1" s="213"/>
      <c r="F1" s="213"/>
      <c r="G1" s="102"/>
      <c r="H1" s="100"/>
    </row>
    <row r="2" spans="1:8" ht="12.75" customHeight="1" x14ac:dyDescent="0.25">
      <c r="A2" s="100"/>
      <c r="B2" s="100"/>
      <c r="C2" s="104"/>
      <c r="D2" s="213" t="s">
        <v>1</v>
      </c>
      <c r="E2" s="213"/>
      <c r="F2" s="213"/>
      <c r="G2" s="104"/>
      <c r="H2" s="100"/>
    </row>
    <row r="3" spans="1:8" ht="12.75" customHeight="1" x14ac:dyDescent="0.25">
      <c r="A3" s="100"/>
      <c r="B3" s="100"/>
      <c r="C3" s="104"/>
      <c r="D3" s="213" t="s">
        <v>88</v>
      </c>
      <c r="E3" s="213"/>
      <c r="F3" s="213"/>
      <c r="G3" s="104"/>
      <c r="H3" s="100"/>
    </row>
    <row r="4" spans="1:8" ht="12.75" customHeight="1" x14ac:dyDescent="0.25">
      <c r="A4" s="100"/>
      <c r="B4" s="100"/>
      <c r="C4" s="104"/>
      <c r="D4" s="213" t="s">
        <v>2</v>
      </c>
      <c r="E4" s="213"/>
      <c r="F4" s="213"/>
      <c r="G4" s="104"/>
      <c r="H4" s="100"/>
    </row>
    <row r="5" spans="1:8" ht="12.75" customHeight="1" x14ac:dyDescent="0.25">
      <c r="A5" s="100"/>
      <c r="B5" s="105"/>
      <c r="C5" s="106" t="s">
        <v>3</v>
      </c>
      <c r="D5" s="214" t="s">
        <v>4</v>
      </c>
      <c r="E5" s="214"/>
      <c r="F5" s="214"/>
      <c r="G5" s="101"/>
      <c r="H5" s="100"/>
    </row>
    <row r="6" spans="1:8" ht="12.75" customHeight="1" x14ac:dyDescent="0.25">
      <c r="A6" s="100"/>
      <c r="B6" s="107"/>
      <c r="C6" s="107"/>
      <c r="D6" s="107"/>
      <c r="E6" s="108"/>
      <c r="F6" s="109"/>
      <c r="G6" s="101"/>
      <c r="H6" s="100"/>
    </row>
    <row r="7" spans="1:8" x14ac:dyDescent="0.25">
      <c r="B7" s="110"/>
      <c r="C7" s="215" t="s">
        <v>5</v>
      </c>
      <c r="D7" s="215"/>
      <c r="E7" s="111">
        <v>2020</v>
      </c>
      <c r="F7" s="112"/>
      <c r="G7" s="113">
        <v>2019</v>
      </c>
    </row>
    <row r="8" spans="1:8" s="100" customFormat="1" x14ac:dyDescent="0.25">
      <c r="B8" s="114"/>
      <c r="C8" s="115"/>
      <c r="D8" s="115"/>
      <c r="E8" s="116"/>
      <c r="F8" s="117"/>
      <c r="G8" s="118"/>
    </row>
    <row r="9" spans="1:8" s="100" customFormat="1" x14ac:dyDescent="0.25">
      <c r="B9" s="119"/>
      <c r="C9" s="211" t="s">
        <v>6</v>
      </c>
      <c r="D9" s="211"/>
      <c r="E9" s="120"/>
      <c r="F9" s="121"/>
      <c r="G9" s="122"/>
    </row>
    <row r="10" spans="1:8" s="100" customFormat="1" ht="12.75" customHeight="1" x14ac:dyDescent="0.25">
      <c r="B10" s="123"/>
      <c r="C10" s="212" t="s">
        <v>8</v>
      </c>
      <c r="D10" s="212"/>
      <c r="E10" s="124">
        <f>SUM(E11:E17)</f>
        <v>186016.54</v>
      </c>
      <c r="F10" s="125"/>
      <c r="G10" s="126">
        <f>SUM(G11:G17)</f>
        <v>1057730.72</v>
      </c>
    </row>
    <row r="11" spans="1:8" s="100" customFormat="1" ht="12.75" customHeight="1" x14ac:dyDescent="0.25">
      <c r="B11" s="127"/>
      <c r="C11" s="209" t="s">
        <v>10</v>
      </c>
      <c r="D11" s="209"/>
      <c r="E11" s="128">
        <v>0</v>
      </c>
      <c r="F11" s="129"/>
      <c r="G11" s="130">
        <v>0</v>
      </c>
    </row>
    <row r="12" spans="1:8" s="100" customFormat="1" ht="12.75" customHeight="1" x14ac:dyDescent="0.25">
      <c r="B12" s="127"/>
      <c r="C12" s="209" t="s">
        <v>12</v>
      </c>
      <c r="D12" s="209"/>
      <c r="E12" s="128">
        <v>0</v>
      </c>
      <c r="F12" s="129"/>
      <c r="G12" s="130">
        <v>0</v>
      </c>
    </row>
    <row r="13" spans="1:8" s="100" customFormat="1" ht="12.75" customHeight="1" x14ac:dyDescent="0.25">
      <c r="B13" s="127"/>
      <c r="C13" s="209" t="s">
        <v>14</v>
      </c>
      <c r="D13" s="209"/>
      <c r="E13" s="128">
        <v>0</v>
      </c>
      <c r="F13" s="129"/>
      <c r="G13" s="130">
        <v>0</v>
      </c>
    </row>
    <row r="14" spans="1:8" s="100" customFormat="1" ht="12.75" customHeight="1" x14ac:dyDescent="0.25">
      <c r="B14" s="127"/>
      <c r="C14" s="209" t="s">
        <v>16</v>
      </c>
      <c r="D14" s="209"/>
      <c r="E14" s="128">
        <v>0</v>
      </c>
      <c r="F14" s="129"/>
      <c r="G14" s="130">
        <v>0</v>
      </c>
    </row>
    <row r="15" spans="1:8" s="100" customFormat="1" ht="12.75" customHeight="1" x14ac:dyDescent="0.25">
      <c r="B15" s="127"/>
      <c r="C15" s="209" t="s">
        <v>61</v>
      </c>
      <c r="D15" s="209"/>
      <c r="E15" s="128">
        <v>269.01</v>
      </c>
      <c r="F15" s="129"/>
      <c r="G15" s="130">
        <f>[1]Hoja1!$H$83+[1]Hoja1!$H$84</f>
        <v>706.95</v>
      </c>
    </row>
    <row r="16" spans="1:8" s="100" customFormat="1" ht="12.75" customHeight="1" x14ac:dyDescent="0.25">
      <c r="B16" s="127"/>
      <c r="C16" s="209" t="s">
        <v>62</v>
      </c>
      <c r="D16" s="209"/>
      <c r="E16" s="128">
        <v>0</v>
      </c>
      <c r="F16" s="129"/>
      <c r="G16" s="130">
        <v>0</v>
      </c>
    </row>
    <row r="17" spans="2:8" s="100" customFormat="1" ht="12.75" customHeight="1" x14ac:dyDescent="0.25">
      <c r="B17" s="127"/>
      <c r="C17" s="209" t="s">
        <v>60</v>
      </c>
      <c r="D17" s="209"/>
      <c r="E17" s="128">
        <f>185747.53</f>
        <v>185747.53</v>
      </c>
      <c r="F17" s="129"/>
      <c r="G17" s="130">
        <f>[1]Hoja1!$H$73</f>
        <v>1057023.77</v>
      </c>
    </row>
    <row r="18" spans="2:8" s="100" customFormat="1" ht="12.75" customHeight="1" x14ac:dyDescent="0.25">
      <c r="B18" s="127"/>
      <c r="C18" s="209"/>
      <c r="D18" s="209"/>
      <c r="E18" s="131"/>
      <c r="F18" s="125"/>
      <c r="G18" s="132"/>
    </row>
    <row r="19" spans="2:8" s="100" customFormat="1" ht="12.75" customHeight="1" x14ac:dyDescent="0.25">
      <c r="B19" s="123"/>
      <c r="C19" s="212" t="s">
        <v>63</v>
      </c>
      <c r="D19" s="212"/>
      <c r="E19" s="124">
        <f>E23+E25</f>
        <v>588511</v>
      </c>
      <c r="F19" s="125"/>
      <c r="G19" s="126">
        <f>G23+G25</f>
        <v>670563</v>
      </c>
    </row>
    <row r="20" spans="2:8" s="100" customFormat="1" ht="12.75" customHeight="1" x14ac:dyDescent="0.25">
      <c r="B20" s="123"/>
      <c r="C20" s="36" t="s">
        <v>64</v>
      </c>
      <c r="D20" s="36"/>
      <c r="E20" s="133">
        <v>0</v>
      </c>
      <c r="F20" s="129"/>
      <c r="G20" s="134">
        <v>0</v>
      </c>
    </row>
    <row r="21" spans="2:8" s="100" customFormat="1" ht="12.75" customHeight="1" x14ac:dyDescent="0.25">
      <c r="B21" s="123"/>
      <c r="C21" s="36" t="s">
        <v>65</v>
      </c>
      <c r="D21" s="36"/>
      <c r="E21" s="133">
        <v>0</v>
      </c>
      <c r="F21" s="129"/>
      <c r="G21" s="134">
        <v>0</v>
      </c>
    </row>
    <row r="22" spans="2:8" s="100" customFormat="1" ht="12.75" customHeight="1" x14ac:dyDescent="0.25">
      <c r="B22" s="123"/>
      <c r="C22" s="36" t="s">
        <v>66</v>
      </c>
      <c r="D22" s="36"/>
      <c r="E22" s="133">
        <v>0</v>
      </c>
      <c r="F22" s="129"/>
      <c r="G22" s="134">
        <v>0</v>
      </c>
      <c r="H22" s="135"/>
    </row>
    <row r="23" spans="2:8" s="100" customFormat="1" ht="12.75" customHeight="1" x14ac:dyDescent="0.25">
      <c r="B23" s="127"/>
      <c r="C23" s="209" t="s">
        <v>67</v>
      </c>
      <c r="D23" s="209"/>
      <c r="E23" s="136">
        <v>0</v>
      </c>
      <c r="F23" s="137"/>
      <c r="G23" s="138">
        <v>0</v>
      </c>
    </row>
    <row r="24" spans="2:8" s="100" customFormat="1" ht="12.75" customHeight="1" x14ac:dyDescent="0.25">
      <c r="B24" s="127"/>
      <c r="C24" s="209" t="s">
        <v>68</v>
      </c>
      <c r="D24" s="209"/>
      <c r="E24" s="136"/>
      <c r="F24" s="137"/>
      <c r="G24" s="138"/>
    </row>
    <row r="25" spans="2:8" s="100" customFormat="1" ht="12.75" customHeight="1" x14ac:dyDescent="0.25">
      <c r="B25" s="123"/>
      <c r="C25" s="139" t="s">
        <v>69</v>
      </c>
      <c r="D25" s="139"/>
      <c r="E25" s="140">
        <f>SUM(E26:E28)</f>
        <v>588511</v>
      </c>
      <c r="F25" s="141"/>
      <c r="G25" s="142">
        <f>SUM(G27:G28)</f>
        <v>670563</v>
      </c>
    </row>
    <row r="26" spans="2:8" s="100" customFormat="1" ht="12.75" customHeight="1" x14ac:dyDescent="0.25">
      <c r="B26" s="123"/>
      <c r="C26" s="139" t="s">
        <v>72</v>
      </c>
      <c r="D26" s="139"/>
      <c r="E26" s="143">
        <v>0</v>
      </c>
      <c r="F26" s="144"/>
      <c r="G26" s="132">
        <v>0</v>
      </c>
    </row>
    <row r="27" spans="2:8" s="100" customFormat="1" ht="12.75" customHeight="1" x14ac:dyDescent="0.25">
      <c r="B27" s="123"/>
      <c r="C27" s="139" t="s">
        <v>73</v>
      </c>
      <c r="D27" s="139"/>
      <c r="E27" s="185">
        <v>559164</v>
      </c>
      <c r="F27" s="186"/>
      <c r="G27" s="187">
        <v>589739</v>
      </c>
    </row>
    <row r="28" spans="2:8" s="100" customFormat="1" ht="12.75" customHeight="1" x14ac:dyDescent="0.25">
      <c r="B28" s="123"/>
      <c r="C28" s="139" t="s">
        <v>74</v>
      </c>
      <c r="D28" s="139"/>
      <c r="E28" s="185">
        <v>29347</v>
      </c>
      <c r="F28" s="186"/>
      <c r="G28" s="187">
        <v>80824</v>
      </c>
    </row>
    <row r="29" spans="2:8" s="100" customFormat="1" ht="12.75" customHeight="1" x14ac:dyDescent="0.25">
      <c r="B29" s="123"/>
      <c r="C29" s="139"/>
      <c r="D29" s="139"/>
      <c r="E29" s="143"/>
      <c r="F29" s="144"/>
      <c r="G29" s="143"/>
    </row>
    <row r="30" spans="2:8" s="100" customFormat="1" ht="12.75" customHeight="1" x14ac:dyDescent="0.25">
      <c r="B30" s="127"/>
      <c r="C30" s="212" t="s">
        <v>26</v>
      </c>
      <c r="D30" s="212"/>
      <c r="E30" s="145">
        <f>SUM(E31:E35)</f>
        <v>0.52</v>
      </c>
      <c r="F30" s="137"/>
      <c r="G30" s="146">
        <f>SUM(G31:G35)</f>
        <v>2.27</v>
      </c>
    </row>
    <row r="31" spans="2:8" s="100" customFormat="1" ht="12.75" customHeight="1" x14ac:dyDescent="0.25">
      <c r="B31" s="127"/>
      <c r="C31" s="209" t="s">
        <v>28</v>
      </c>
      <c r="D31" s="209"/>
      <c r="E31" s="128">
        <v>0</v>
      </c>
      <c r="F31" s="129"/>
      <c r="G31" s="130">
        <v>0</v>
      </c>
    </row>
    <row r="32" spans="2:8" s="100" customFormat="1" ht="12.75" customHeight="1" x14ac:dyDescent="0.25">
      <c r="B32" s="127"/>
      <c r="C32" s="209" t="s">
        <v>29</v>
      </c>
      <c r="D32" s="209"/>
      <c r="E32" s="128">
        <v>0</v>
      </c>
      <c r="F32" s="129"/>
      <c r="G32" s="130">
        <v>0</v>
      </c>
    </row>
    <row r="33" spans="2:7" s="100" customFormat="1" ht="12.75" customHeight="1" x14ac:dyDescent="0.25">
      <c r="B33" s="127"/>
      <c r="C33" s="209" t="s">
        <v>31</v>
      </c>
      <c r="D33" s="209"/>
      <c r="E33" s="128">
        <v>0</v>
      </c>
      <c r="F33" s="129"/>
      <c r="G33" s="130">
        <v>0</v>
      </c>
    </row>
    <row r="34" spans="2:7" s="100" customFormat="1" ht="12.75" customHeight="1" x14ac:dyDescent="0.25">
      <c r="B34" s="127"/>
      <c r="C34" s="209" t="s">
        <v>33</v>
      </c>
      <c r="D34" s="209"/>
      <c r="E34" s="128">
        <v>0</v>
      </c>
      <c r="F34" s="129"/>
      <c r="G34" s="130">
        <v>0</v>
      </c>
    </row>
    <row r="35" spans="2:7" s="100" customFormat="1" ht="12.75" customHeight="1" x14ac:dyDescent="0.25">
      <c r="B35" s="127"/>
      <c r="C35" s="209" t="s">
        <v>35</v>
      </c>
      <c r="D35" s="209"/>
      <c r="E35" s="128">
        <f>[1]Hoja1!$B$85</f>
        <v>0.52</v>
      </c>
      <c r="F35" s="129"/>
      <c r="G35" s="130">
        <f>[1]Hoja1!$H$85</f>
        <v>2.27</v>
      </c>
    </row>
    <row r="36" spans="2:7" s="100" customFormat="1" ht="12.75" customHeight="1" x14ac:dyDescent="0.25">
      <c r="B36" s="123"/>
      <c r="C36" s="147"/>
      <c r="D36" s="148"/>
      <c r="E36" s="149"/>
      <c r="F36" s="137"/>
      <c r="G36" s="150"/>
    </row>
    <row r="37" spans="2:7" s="100" customFormat="1" ht="12.75" customHeight="1" x14ac:dyDescent="0.25">
      <c r="B37" s="151"/>
      <c r="C37" s="210" t="s">
        <v>37</v>
      </c>
      <c r="D37" s="210"/>
      <c r="E37" s="152">
        <f>E10+E19+E30</f>
        <v>774528.06</v>
      </c>
      <c r="F37" s="153"/>
      <c r="G37" s="154">
        <f>G10+G19+G30</f>
        <v>1728295.99</v>
      </c>
    </row>
    <row r="38" spans="2:7" s="100" customFormat="1" ht="12.75" customHeight="1" x14ac:dyDescent="0.25">
      <c r="B38" s="123"/>
      <c r="C38" s="210"/>
      <c r="D38" s="210"/>
      <c r="E38" s="120"/>
      <c r="F38" s="125"/>
      <c r="G38" s="155"/>
    </row>
    <row r="39" spans="2:7" s="100" customFormat="1" ht="12.75" customHeight="1" x14ac:dyDescent="0.25">
      <c r="B39" s="156"/>
      <c r="C39" s="211" t="s">
        <v>7</v>
      </c>
      <c r="D39" s="211"/>
      <c r="E39" s="157"/>
      <c r="F39" s="125"/>
      <c r="G39" s="158"/>
    </row>
    <row r="40" spans="2:7" s="100" customFormat="1" ht="12.75" customHeight="1" x14ac:dyDescent="0.25">
      <c r="B40" s="156"/>
      <c r="C40" s="208" t="s">
        <v>9</v>
      </c>
      <c r="D40" s="208"/>
      <c r="E40" s="124">
        <f>SUM(E41:E43)</f>
        <v>1074323.73</v>
      </c>
      <c r="F40" s="125"/>
      <c r="G40" s="126">
        <f>SUM(G41:G43)</f>
        <v>1927624.44</v>
      </c>
    </row>
    <row r="41" spans="2:7" s="100" customFormat="1" ht="12.75" customHeight="1" x14ac:dyDescent="0.25">
      <c r="B41" s="156"/>
      <c r="C41" s="202" t="s">
        <v>11</v>
      </c>
      <c r="D41" s="202"/>
      <c r="E41" s="143">
        <v>545690.76</v>
      </c>
      <c r="F41" s="144"/>
      <c r="G41" s="132">
        <v>763280.94</v>
      </c>
    </row>
    <row r="42" spans="2:7" s="100" customFormat="1" ht="12.75" customHeight="1" x14ac:dyDescent="0.25">
      <c r="B42" s="156"/>
      <c r="C42" s="202" t="s">
        <v>13</v>
      </c>
      <c r="D42" s="202"/>
      <c r="E42" s="143">
        <v>132140.21</v>
      </c>
      <c r="F42" s="144"/>
      <c r="G42" s="132">
        <v>864113.23</v>
      </c>
    </row>
    <row r="43" spans="2:7" s="100" customFormat="1" ht="12.75" customHeight="1" x14ac:dyDescent="0.25">
      <c r="B43" s="156"/>
      <c r="C43" s="202" t="s">
        <v>15</v>
      </c>
      <c r="D43" s="202"/>
      <c r="E43" s="143">
        <v>396492.76</v>
      </c>
      <c r="F43" s="144"/>
      <c r="G43" s="132">
        <v>300230.27</v>
      </c>
    </row>
    <row r="44" spans="2:7" s="100" customFormat="1" ht="12.75" customHeight="1" x14ac:dyDescent="0.25">
      <c r="B44" s="156"/>
      <c r="C44" s="159"/>
      <c r="D44" s="160"/>
      <c r="E44" s="161"/>
      <c r="F44" s="125"/>
      <c r="G44" s="162"/>
    </row>
    <row r="45" spans="2:7" s="100" customFormat="1" ht="12.75" customHeight="1" x14ac:dyDescent="0.25">
      <c r="B45" s="156"/>
      <c r="C45" s="208" t="s">
        <v>17</v>
      </c>
      <c r="D45" s="208"/>
      <c r="E45" s="124">
        <v>0</v>
      </c>
      <c r="F45" s="125"/>
      <c r="G45" s="126">
        <v>0</v>
      </c>
    </row>
    <row r="46" spans="2:7" s="100" customFormat="1" ht="12.75" customHeight="1" x14ac:dyDescent="0.25">
      <c r="B46" s="156"/>
      <c r="C46" s="202" t="s">
        <v>18</v>
      </c>
      <c r="D46" s="202"/>
      <c r="E46" s="143">
        <v>0</v>
      </c>
      <c r="F46" s="125"/>
      <c r="G46" s="132">
        <v>0</v>
      </c>
    </row>
    <row r="47" spans="2:7" s="100" customFormat="1" ht="12.75" customHeight="1" x14ac:dyDescent="0.25">
      <c r="B47" s="156"/>
      <c r="C47" s="202" t="s">
        <v>19</v>
      </c>
      <c r="D47" s="202"/>
      <c r="E47" s="143">
        <v>0</v>
      </c>
      <c r="F47" s="125"/>
      <c r="G47" s="132">
        <v>0</v>
      </c>
    </row>
    <row r="48" spans="2:7" s="100" customFormat="1" ht="12.75" customHeight="1" x14ac:dyDescent="0.25">
      <c r="B48" s="156"/>
      <c r="C48" s="202" t="s">
        <v>20</v>
      </c>
      <c r="D48" s="202"/>
      <c r="E48" s="143">
        <v>0</v>
      </c>
      <c r="F48" s="125"/>
      <c r="G48" s="132">
        <v>0</v>
      </c>
    </row>
    <row r="49" spans="2:7" s="100" customFormat="1" ht="12.75" customHeight="1" x14ac:dyDescent="0.25">
      <c r="B49" s="156"/>
      <c r="C49" s="202" t="s">
        <v>21</v>
      </c>
      <c r="D49" s="202"/>
      <c r="E49" s="143">
        <v>0</v>
      </c>
      <c r="F49" s="125"/>
      <c r="G49" s="132">
        <v>0</v>
      </c>
    </row>
    <row r="50" spans="2:7" s="100" customFormat="1" ht="12.75" customHeight="1" x14ac:dyDescent="0.25">
      <c r="B50" s="156"/>
      <c r="C50" s="202" t="s">
        <v>22</v>
      </c>
      <c r="D50" s="202"/>
      <c r="E50" s="143">
        <v>0</v>
      </c>
      <c r="F50" s="125"/>
      <c r="G50" s="132">
        <v>0</v>
      </c>
    </row>
    <row r="51" spans="2:7" s="100" customFormat="1" ht="12.75" customHeight="1" x14ac:dyDescent="0.25">
      <c r="B51" s="156"/>
      <c r="C51" s="202" t="s">
        <v>23</v>
      </c>
      <c r="D51" s="202"/>
      <c r="E51" s="143">
        <v>0</v>
      </c>
      <c r="F51" s="125"/>
      <c r="G51" s="132">
        <v>0</v>
      </c>
    </row>
    <row r="52" spans="2:7" s="100" customFormat="1" ht="12.75" customHeight="1" x14ac:dyDescent="0.25">
      <c r="B52" s="156"/>
      <c r="C52" s="202" t="s">
        <v>24</v>
      </c>
      <c r="D52" s="202"/>
      <c r="E52" s="143">
        <v>0</v>
      </c>
      <c r="F52" s="125"/>
      <c r="G52" s="132">
        <v>0</v>
      </c>
    </row>
    <row r="53" spans="2:7" s="100" customFormat="1" ht="12.75" customHeight="1" x14ac:dyDescent="0.25">
      <c r="B53" s="156"/>
      <c r="C53" s="202" t="s">
        <v>25</v>
      </c>
      <c r="D53" s="202"/>
      <c r="E53" s="143">
        <v>0</v>
      </c>
      <c r="F53" s="125"/>
      <c r="G53" s="132">
        <v>0</v>
      </c>
    </row>
    <row r="54" spans="2:7" s="100" customFormat="1" ht="12.75" customHeight="1" x14ac:dyDescent="0.25">
      <c r="B54" s="156"/>
      <c r="C54" s="202" t="s">
        <v>27</v>
      </c>
      <c r="D54" s="202"/>
      <c r="E54" s="163"/>
      <c r="F54" s="125"/>
      <c r="G54" s="164"/>
    </row>
    <row r="55" spans="2:7" s="100" customFormat="1" ht="12.75" customHeight="1" x14ac:dyDescent="0.25">
      <c r="B55" s="156"/>
      <c r="C55" s="159"/>
      <c r="D55" s="160"/>
      <c r="E55" s="161"/>
      <c r="F55" s="125"/>
      <c r="G55" s="162"/>
    </row>
    <row r="56" spans="2:7" s="100" customFormat="1" ht="12.75" customHeight="1" x14ac:dyDescent="0.25">
      <c r="B56" s="156"/>
      <c r="C56" s="207" t="s">
        <v>30</v>
      </c>
      <c r="D56" s="207"/>
      <c r="E56" s="163"/>
      <c r="F56" s="125"/>
      <c r="G56" s="164"/>
    </row>
    <row r="57" spans="2:7" s="100" customFormat="1" ht="12.75" customHeight="1" x14ac:dyDescent="0.25">
      <c r="B57" s="156"/>
      <c r="C57" s="202" t="s">
        <v>32</v>
      </c>
      <c r="D57" s="202"/>
      <c r="E57" s="143">
        <v>0</v>
      </c>
      <c r="F57" s="125"/>
      <c r="G57" s="132">
        <v>0</v>
      </c>
    </row>
    <row r="58" spans="2:7" s="100" customFormat="1" ht="12.75" customHeight="1" x14ac:dyDescent="0.25">
      <c r="B58" s="156"/>
      <c r="C58" s="202" t="s">
        <v>34</v>
      </c>
      <c r="D58" s="202"/>
      <c r="E58" s="143">
        <v>0</v>
      </c>
      <c r="F58" s="125"/>
      <c r="G58" s="132">
        <v>0</v>
      </c>
    </row>
    <row r="59" spans="2:7" s="100" customFormat="1" ht="12.75" customHeight="1" x14ac:dyDescent="0.25">
      <c r="B59" s="156"/>
      <c r="C59" s="202" t="s">
        <v>36</v>
      </c>
      <c r="D59" s="202"/>
      <c r="E59" s="143">
        <v>0</v>
      </c>
      <c r="F59" s="125"/>
      <c r="G59" s="132">
        <v>0</v>
      </c>
    </row>
    <row r="60" spans="2:7" s="100" customFormat="1" ht="12.75" customHeight="1" x14ac:dyDescent="0.25">
      <c r="B60" s="156"/>
      <c r="C60" s="159"/>
      <c r="D60" s="160"/>
      <c r="E60" s="161"/>
      <c r="F60" s="125"/>
      <c r="G60" s="162"/>
    </row>
    <row r="61" spans="2:7" s="100" customFormat="1" ht="12.75" customHeight="1" x14ac:dyDescent="0.25">
      <c r="B61" s="156"/>
      <c r="C61" s="208" t="s">
        <v>38</v>
      </c>
      <c r="D61" s="208"/>
      <c r="E61" s="124">
        <v>0</v>
      </c>
      <c r="F61" s="125"/>
      <c r="G61" s="126">
        <v>0</v>
      </c>
    </row>
    <row r="62" spans="2:7" s="100" customFormat="1" ht="12.75" customHeight="1" x14ac:dyDescent="0.25">
      <c r="B62" s="156"/>
      <c r="C62" s="202" t="s">
        <v>39</v>
      </c>
      <c r="D62" s="202"/>
      <c r="E62" s="143">
        <v>0</v>
      </c>
      <c r="F62" s="125"/>
      <c r="G62" s="132">
        <v>0</v>
      </c>
    </row>
    <row r="63" spans="2:7" s="100" customFormat="1" ht="12.75" customHeight="1" x14ac:dyDescent="0.25">
      <c r="B63" s="156"/>
      <c r="C63" s="202" t="s">
        <v>40</v>
      </c>
      <c r="D63" s="202"/>
      <c r="E63" s="143">
        <v>0</v>
      </c>
      <c r="F63" s="125"/>
      <c r="G63" s="132">
        <v>0</v>
      </c>
    </row>
    <row r="64" spans="2:7" s="100" customFormat="1" ht="12.75" customHeight="1" x14ac:dyDescent="0.25">
      <c r="B64" s="156"/>
      <c r="C64" s="202" t="s">
        <v>41</v>
      </c>
      <c r="D64" s="202"/>
      <c r="E64" s="143">
        <v>0</v>
      </c>
      <c r="F64" s="125"/>
      <c r="G64" s="132">
        <v>0</v>
      </c>
    </row>
    <row r="65" spans="2:7" s="100" customFormat="1" ht="12.75" customHeight="1" x14ac:dyDescent="0.25">
      <c r="B65" s="156"/>
      <c r="C65" s="202" t="s">
        <v>42</v>
      </c>
      <c r="D65" s="202"/>
      <c r="E65" s="143">
        <v>0</v>
      </c>
      <c r="F65" s="125"/>
      <c r="G65" s="132">
        <v>0</v>
      </c>
    </row>
    <row r="66" spans="2:7" s="100" customFormat="1" ht="12.75" customHeight="1" x14ac:dyDescent="0.25">
      <c r="B66" s="156"/>
      <c r="C66" s="202" t="s">
        <v>43</v>
      </c>
      <c r="D66" s="202"/>
      <c r="E66" s="143">
        <v>0</v>
      </c>
      <c r="F66" s="125"/>
      <c r="G66" s="132">
        <v>0</v>
      </c>
    </row>
    <row r="67" spans="2:7" s="100" customFormat="1" ht="12.75" customHeight="1" x14ac:dyDescent="0.25">
      <c r="B67" s="156"/>
      <c r="C67" s="159"/>
      <c r="D67" s="160"/>
      <c r="E67" s="161"/>
      <c r="F67" s="125"/>
      <c r="G67" s="162"/>
    </row>
    <row r="68" spans="2:7" s="100" customFormat="1" ht="12.75" customHeight="1" x14ac:dyDescent="0.25">
      <c r="B68" s="156"/>
      <c r="C68" s="207" t="s">
        <v>44</v>
      </c>
      <c r="D68" s="207"/>
      <c r="E68" s="124">
        <f>SUM(E69:E74)</f>
        <v>11983.73</v>
      </c>
      <c r="F68" s="125"/>
      <c r="G68" s="126">
        <f>SUM(G69:G74)</f>
        <v>13291.31</v>
      </c>
    </row>
    <row r="69" spans="2:7" s="100" customFormat="1" ht="12.75" customHeight="1" x14ac:dyDescent="0.25">
      <c r="B69" s="156"/>
      <c r="C69" s="202" t="s">
        <v>45</v>
      </c>
      <c r="D69" s="202"/>
      <c r="E69" s="143">
        <v>11983.73</v>
      </c>
      <c r="F69" s="125"/>
      <c r="G69" s="132">
        <v>13291.31</v>
      </c>
    </row>
    <row r="70" spans="2:7" s="100" customFormat="1" ht="12.75" customHeight="1" x14ac:dyDescent="0.25">
      <c r="B70" s="156"/>
      <c r="C70" s="202" t="s">
        <v>46</v>
      </c>
      <c r="D70" s="202"/>
      <c r="E70" s="143">
        <v>0</v>
      </c>
      <c r="F70" s="125"/>
      <c r="G70" s="132">
        <v>0</v>
      </c>
    </row>
    <row r="71" spans="2:7" s="100" customFormat="1" ht="12.75" customHeight="1" x14ac:dyDescent="0.25">
      <c r="B71" s="156"/>
      <c r="C71" s="202" t="s">
        <v>47</v>
      </c>
      <c r="D71" s="202"/>
      <c r="E71" s="143">
        <v>0</v>
      </c>
      <c r="F71" s="125"/>
      <c r="G71" s="132">
        <v>0</v>
      </c>
    </row>
    <row r="72" spans="2:7" s="100" customFormat="1" ht="12.75" customHeight="1" x14ac:dyDescent="0.25">
      <c r="B72" s="156"/>
      <c r="C72" s="202" t="s">
        <v>48</v>
      </c>
      <c r="D72" s="202"/>
      <c r="E72" s="143">
        <v>0</v>
      </c>
      <c r="F72" s="125"/>
      <c r="G72" s="132">
        <v>0</v>
      </c>
    </row>
    <row r="73" spans="2:7" s="100" customFormat="1" ht="12.75" customHeight="1" x14ac:dyDescent="0.25">
      <c r="B73" s="156"/>
      <c r="C73" s="202" t="s">
        <v>49</v>
      </c>
      <c r="D73" s="202"/>
      <c r="E73" s="143">
        <v>0</v>
      </c>
      <c r="F73" s="125"/>
      <c r="G73" s="132">
        <v>0</v>
      </c>
    </row>
    <row r="74" spans="2:7" s="100" customFormat="1" ht="12.75" customHeight="1" x14ac:dyDescent="0.25">
      <c r="B74" s="156"/>
      <c r="C74" s="202" t="s">
        <v>50</v>
      </c>
      <c r="D74" s="202"/>
      <c r="E74" s="143">
        <v>0</v>
      </c>
      <c r="F74" s="125"/>
      <c r="G74" s="132">
        <v>0</v>
      </c>
    </row>
    <row r="75" spans="2:7" s="100" customFormat="1" ht="12.75" customHeight="1" x14ac:dyDescent="0.25">
      <c r="B75" s="156"/>
      <c r="C75" s="159"/>
      <c r="D75" s="160"/>
      <c r="E75" s="161"/>
      <c r="F75" s="125"/>
      <c r="G75" s="162"/>
    </row>
    <row r="76" spans="2:7" s="100" customFormat="1" ht="12.75" customHeight="1" x14ac:dyDescent="0.25">
      <c r="B76" s="156"/>
      <c r="C76" s="207" t="s">
        <v>51</v>
      </c>
      <c r="D76" s="207"/>
      <c r="E76" s="124">
        <v>0</v>
      </c>
      <c r="F76" s="125"/>
      <c r="G76" s="126">
        <v>0</v>
      </c>
    </row>
    <row r="77" spans="2:7" s="100" customFormat="1" ht="12.75" customHeight="1" x14ac:dyDescent="0.25">
      <c r="B77" s="156"/>
      <c r="C77" s="202" t="s">
        <v>52</v>
      </c>
      <c r="D77" s="202"/>
      <c r="E77" s="143">
        <v>0</v>
      </c>
      <c r="F77" s="125"/>
      <c r="G77" s="132">
        <v>0</v>
      </c>
    </row>
    <row r="78" spans="2:7" s="100" customFormat="1" ht="12.75" customHeight="1" x14ac:dyDescent="0.25">
      <c r="B78" s="156"/>
      <c r="C78" s="159"/>
      <c r="D78" s="160"/>
      <c r="E78" s="161"/>
      <c r="F78" s="125"/>
      <c r="G78" s="162"/>
    </row>
    <row r="79" spans="2:7" s="100" customFormat="1" ht="12.75" customHeight="1" x14ac:dyDescent="0.25">
      <c r="B79" s="156"/>
      <c r="C79" s="203" t="s">
        <v>53</v>
      </c>
      <c r="D79" s="203"/>
      <c r="E79" s="152">
        <f>E40+E68</f>
        <v>1086307.46</v>
      </c>
      <c r="F79" s="125"/>
      <c r="G79" s="154">
        <f>G68+G40</f>
        <v>1940915.75</v>
      </c>
    </row>
    <row r="80" spans="2:7" s="100" customFormat="1" ht="12.75" customHeight="1" x14ac:dyDescent="0.25">
      <c r="B80" s="156"/>
      <c r="C80" s="165"/>
      <c r="D80" s="165"/>
      <c r="E80" s="161"/>
      <c r="F80" s="125"/>
      <c r="G80" s="162"/>
    </row>
    <row r="81" spans="2:7" s="100" customFormat="1" ht="12.75" customHeight="1" x14ac:dyDescent="0.25">
      <c r="B81" s="156"/>
      <c r="C81" s="204" t="s">
        <v>54</v>
      </c>
      <c r="D81" s="204"/>
      <c r="E81" s="152">
        <f>E37-E79</f>
        <v>-311779.39999999991</v>
      </c>
      <c r="F81" s="125"/>
      <c r="G81" s="154">
        <f>G37-G79</f>
        <v>-212619.76</v>
      </c>
    </row>
    <row r="82" spans="2:7" s="100" customFormat="1" ht="12.75" customHeight="1" x14ac:dyDescent="0.25">
      <c r="B82" s="167"/>
      <c r="C82" s="168"/>
      <c r="D82" s="168"/>
      <c r="E82" s="168"/>
      <c r="F82" s="168"/>
      <c r="G82" s="169"/>
    </row>
    <row r="83" spans="2:7" s="100" customFormat="1" ht="12.75" customHeight="1" x14ac:dyDescent="0.25">
      <c r="B83" s="168"/>
      <c r="C83" s="170"/>
      <c r="D83" s="171"/>
      <c r="E83" s="172"/>
      <c r="F83" s="168"/>
      <c r="G83" s="168"/>
    </row>
    <row r="84" spans="2:7" s="100" customFormat="1" ht="12.75" customHeight="1" x14ac:dyDescent="0.25">
      <c r="B84" s="139" t="s">
        <v>83</v>
      </c>
      <c r="D84" s="139"/>
      <c r="E84" s="139"/>
      <c r="F84" s="139"/>
    </row>
    <row r="85" spans="2:7" s="100" customFormat="1" ht="12.75" customHeight="1" x14ac:dyDescent="0.25">
      <c r="B85" s="100" t="s">
        <v>84</v>
      </c>
    </row>
    <row r="86" spans="2:7" s="100" customFormat="1" ht="12.75" customHeight="1" x14ac:dyDescent="0.25">
      <c r="E86" s="135"/>
    </row>
    <row r="87" spans="2:7" s="100" customFormat="1" ht="12.75" customHeight="1" x14ac:dyDescent="0.25">
      <c r="B87" s="173" t="s">
        <v>56</v>
      </c>
      <c r="C87" s="173"/>
      <c r="D87" s="174"/>
      <c r="E87" s="175" t="s">
        <v>57</v>
      </c>
      <c r="F87" s="174"/>
    </row>
    <row r="88" spans="2:7" s="100" customFormat="1" ht="12.75" customHeight="1" x14ac:dyDescent="0.25">
      <c r="B88" s="176" t="s">
        <v>58</v>
      </c>
      <c r="C88" s="176"/>
      <c r="D88" s="174"/>
      <c r="E88" s="206" t="s">
        <v>81</v>
      </c>
      <c r="F88" s="206"/>
      <c r="G88" s="206"/>
    </row>
    <row r="89" spans="2:7" s="100" customFormat="1" ht="12.75" customHeight="1" x14ac:dyDescent="0.25">
      <c r="B89" s="205" t="s">
        <v>59</v>
      </c>
      <c r="C89" s="205"/>
      <c r="D89" s="177"/>
      <c r="E89" s="205" t="s">
        <v>82</v>
      </c>
      <c r="F89" s="205"/>
      <c r="G89" s="205"/>
    </row>
    <row r="90" spans="2:7" s="100" customFormat="1" ht="12.75" customHeight="1" x14ac:dyDescent="0.25">
      <c r="E90" s="103"/>
      <c r="F90" s="103"/>
      <c r="G90" s="103"/>
    </row>
    <row r="91" spans="2:7" s="100" customFormat="1" x14ac:dyDescent="0.25">
      <c r="E91" s="103"/>
      <c r="F91" s="103"/>
      <c r="G91" s="103"/>
    </row>
  </sheetData>
  <mergeCells count="66">
    <mergeCell ref="C14:D14"/>
    <mergeCell ref="D1:F1"/>
    <mergeCell ref="D2:F2"/>
    <mergeCell ref="D3:F3"/>
    <mergeCell ref="D4:F4"/>
    <mergeCell ref="D5:F5"/>
    <mergeCell ref="C7:D7"/>
    <mergeCell ref="C9:D9"/>
    <mergeCell ref="C10:D10"/>
    <mergeCell ref="C11:D11"/>
    <mergeCell ref="C12:D12"/>
    <mergeCell ref="C13:D13"/>
    <mergeCell ref="C34:D34"/>
    <mergeCell ref="C15:D15"/>
    <mergeCell ref="C16:D16"/>
    <mergeCell ref="C17:D17"/>
    <mergeCell ref="C18:D18"/>
    <mergeCell ref="C19:D19"/>
    <mergeCell ref="C23:D23"/>
    <mergeCell ref="C24:D24"/>
    <mergeCell ref="C30:D30"/>
    <mergeCell ref="C31:D31"/>
    <mergeCell ref="C32:D32"/>
    <mergeCell ref="C33:D33"/>
    <mergeCell ref="C48:D48"/>
    <mergeCell ref="C35:D35"/>
    <mergeCell ref="C37:D37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C62:D62"/>
    <mergeCell ref="C49:D49"/>
    <mergeCell ref="C50:D50"/>
    <mergeCell ref="C51:D51"/>
    <mergeCell ref="C52:D52"/>
    <mergeCell ref="C53:D53"/>
    <mergeCell ref="C54:D54"/>
    <mergeCell ref="C56:D56"/>
    <mergeCell ref="C57:D57"/>
    <mergeCell ref="C58:D58"/>
    <mergeCell ref="C59:D59"/>
    <mergeCell ref="C61:D61"/>
    <mergeCell ref="C76:D76"/>
    <mergeCell ref="C63:D63"/>
    <mergeCell ref="C64:D64"/>
    <mergeCell ref="C65:D65"/>
    <mergeCell ref="C66:D66"/>
    <mergeCell ref="C68:D68"/>
    <mergeCell ref="C69:D69"/>
    <mergeCell ref="C70:D70"/>
    <mergeCell ref="C71:D71"/>
    <mergeCell ref="C72:D72"/>
    <mergeCell ref="C73:D73"/>
    <mergeCell ref="C74:D74"/>
    <mergeCell ref="C77:D77"/>
    <mergeCell ref="C79:D79"/>
    <mergeCell ref="C81:D81"/>
    <mergeCell ref="B89:C89"/>
    <mergeCell ref="E89:G89"/>
    <mergeCell ref="E88:G88"/>
  </mergeCells>
  <pageMargins left="0.98425196850393704" right="0.70866141732283472" top="0.74803149606299213" bottom="0.74803149606299213" header="0.31496062992125984" footer="0.31496062992125984"/>
  <pageSetup scale="6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zoomScaleNormal="100" workbookViewId="0">
      <pane xSplit="1" ySplit="7" topLeftCell="C8" activePane="bottomRight" state="frozen"/>
      <selection pane="topRight" activeCell="B1" sqref="B1"/>
      <selection pane="bottomLeft" activeCell="A11" sqref="A11"/>
      <selection pane="bottomRight" activeCell="E35" sqref="E35:G35"/>
    </sheetView>
  </sheetViews>
  <sheetFormatPr baseColWidth="10" defaultRowHeight="12.75" customHeight="1" x14ac:dyDescent="0.25"/>
  <cols>
    <col min="1" max="1" width="4.28515625" style="103" customWidth="1"/>
    <col min="2" max="2" width="3.85546875" style="103" customWidth="1"/>
    <col min="3" max="3" width="11.42578125" style="103"/>
    <col min="4" max="4" width="67.85546875" style="103" customWidth="1"/>
    <col min="5" max="5" width="21.140625" style="103" customWidth="1"/>
    <col min="6" max="6" width="7.28515625" style="103" customWidth="1"/>
    <col min="7" max="7" width="18.7109375" style="103" customWidth="1"/>
    <col min="8" max="8" width="30.85546875" style="103" customWidth="1"/>
    <col min="9" max="9" width="14.140625" style="103" bestFit="1" customWidth="1"/>
    <col min="10" max="10" width="12.7109375" style="103" bestFit="1" customWidth="1"/>
    <col min="11" max="16384" width="11.42578125" style="103"/>
  </cols>
  <sheetData>
    <row r="1" spans="1:10" ht="12.75" customHeight="1" x14ac:dyDescent="0.25">
      <c r="A1" s="100"/>
      <c r="B1" s="101"/>
      <c r="C1" s="102"/>
      <c r="D1" s="213" t="s">
        <v>77</v>
      </c>
      <c r="E1" s="213"/>
      <c r="F1" s="213"/>
      <c r="G1" s="102"/>
      <c r="H1" s="100"/>
    </row>
    <row r="2" spans="1:10" ht="12.75" customHeight="1" x14ac:dyDescent="0.25">
      <c r="A2" s="100"/>
      <c r="B2" s="100"/>
      <c r="C2" s="104"/>
      <c r="D2" s="213" t="s">
        <v>1</v>
      </c>
      <c r="E2" s="213"/>
      <c r="F2" s="213"/>
      <c r="G2" s="104"/>
      <c r="H2" s="100"/>
    </row>
    <row r="3" spans="1:10" ht="12.75" customHeight="1" x14ac:dyDescent="0.25">
      <c r="A3" s="100"/>
      <c r="B3" s="100"/>
      <c r="C3" s="104"/>
      <c r="D3" s="213" t="s">
        <v>89</v>
      </c>
      <c r="E3" s="213"/>
      <c r="F3" s="213"/>
      <c r="G3" s="104"/>
      <c r="H3" s="100"/>
    </row>
    <row r="4" spans="1:10" ht="12.75" customHeight="1" x14ac:dyDescent="0.25">
      <c r="A4" s="100"/>
      <c r="B4" s="100"/>
      <c r="C4" s="104"/>
      <c r="D4" s="213" t="s">
        <v>2</v>
      </c>
      <c r="E4" s="213"/>
      <c r="F4" s="213"/>
      <c r="G4" s="104"/>
      <c r="H4" s="100"/>
    </row>
    <row r="5" spans="1:10" ht="12.75" customHeight="1" x14ac:dyDescent="0.25">
      <c r="A5" s="100"/>
      <c r="B5" s="105"/>
      <c r="C5" s="106" t="s">
        <v>3</v>
      </c>
      <c r="D5" s="214" t="s">
        <v>4</v>
      </c>
      <c r="E5" s="214"/>
      <c r="F5" s="214"/>
      <c r="G5" s="101"/>
      <c r="H5" s="100"/>
    </row>
    <row r="6" spans="1:10" ht="12.75" customHeight="1" x14ac:dyDescent="0.25">
      <c r="A6" s="100"/>
      <c r="B6" s="107"/>
      <c r="C6" s="107"/>
      <c r="D6" s="107"/>
      <c r="E6" s="108"/>
      <c r="F6" s="109"/>
      <c r="G6" s="101"/>
      <c r="H6" s="100"/>
    </row>
    <row r="7" spans="1:10" ht="12.75" customHeight="1" x14ac:dyDescent="0.25">
      <c r="B7" s="110"/>
      <c r="C7" s="215" t="s">
        <v>5</v>
      </c>
      <c r="D7" s="215"/>
      <c r="E7" s="111">
        <v>2020</v>
      </c>
      <c r="F7" s="112"/>
      <c r="G7" s="113">
        <v>2019</v>
      </c>
    </row>
    <row r="8" spans="1:10" s="100" customFormat="1" ht="12.75" customHeight="1" x14ac:dyDescent="0.25">
      <c r="B8" s="114"/>
      <c r="C8" s="115"/>
      <c r="D8" s="115"/>
      <c r="E8" s="116"/>
      <c r="F8" s="117"/>
      <c r="G8" s="118"/>
    </row>
    <row r="9" spans="1:10" s="100" customFormat="1" ht="12.75" customHeight="1" x14ac:dyDescent="0.25">
      <c r="B9" s="119"/>
      <c r="C9" s="211" t="s">
        <v>6</v>
      </c>
      <c r="D9" s="211"/>
      <c r="E9" s="120"/>
      <c r="F9" s="121"/>
      <c r="G9" s="122"/>
    </row>
    <row r="10" spans="1:10" s="100" customFormat="1" ht="12.75" customHeight="1" x14ac:dyDescent="0.25">
      <c r="B10" s="123"/>
      <c r="C10" s="212" t="s">
        <v>8</v>
      </c>
      <c r="D10" s="212"/>
      <c r="E10" s="124">
        <f>SUM(E11:E17)</f>
        <v>3094663.7299999995</v>
      </c>
      <c r="F10" s="124"/>
      <c r="G10" s="126">
        <f>SUM(G11:G17)</f>
        <v>12334244.669999998</v>
      </c>
      <c r="H10" s="100">
        <v>2908647.19</v>
      </c>
      <c r="J10" s="100">
        <v>11276513.949999999</v>
      </c>
    </row>
    <row r="11" spans="1:10" s="100" customFormat="1" ht="12.75" customHeight="1" x14ac:dyDescent="0.25">
      <c r="B11" s="127"/>
      <c r="C11" s="209" t="s">
        <v>10</v>
      </c>
      <c r="D11" s="209"/>
      <c r="E11" s="143">
        <f>'[2]Edo de Act Enero 20'!E14+'[2]Edo de Act Febrero 2020'!E14+'[2]Edo de Act Marzo 2020'!E14+'[2]Edo de Act Abril 2020'!E14+'[2]Edo de Act Mayo 2020'!E14+'[2]Edo de Act Junio 2020'!E14+'[2]Edo de Act Septiembre 2020'!E14</f>
        <v>0</v>
      </c>
      <c r="F11" s="143"/>
      <c r="G11" s="132">
        <v>0</v>
      </c>
      <c r="H11" s="100">
        <v>0</v>
      </c>
      <c r="J11" s="100">
        <v>0</v>
      </c>
    </row>
    <row r="12" spans="1:10" s="100" customFormat="1" ht="12.75" customHeight="1" x14ac:dyDescent="0.25">
      <c r="B12" s="127"/>
      <c r="C12" s="209" t="s">
        <v>12</v>
      </c>
      <c r="D12" s="209"/>
      <c r="E12" s="143">
        <f>'[2]Edo de Act Enero 20'!E15+'[2]Edo de Act Febrero 2020'!E15+'[2]Edo de Act Marzo 2020'!E15+'[2]Edo de Act Abril 2020'!E15+'[2]Edo de Act Mayo 2020'!E15+'[2]Edo de Act Junio 2020'!E15+'[2]Edo de Act Septiembre 2020'!E15</f>
        <v>0</v>
      </c>
      <c r="F12" s="143"/>
      <c r="G12" s="132">
        <v>0</v>
      </c>
      <c r="H12" s="100">
        <v>0</v>
      </c>
      <c r="J12" s="100">
        <v>0</v>
      </c>
    </row>
    <row r="13" spans="1:10" s="100" customFormat="1" ht="12.75" customHeight="1" x14ac:dyDescent="0.25">
      <c r="B13" s="127"/>
      <c r="C13" s="209" t="s">
        <v>14</v>
      </c>
      <c r="D13" s="209"/>
      <c r="E13" s="143">
        <f>'[2]Edo de Act Enero 20'!E16+'[2]Edo de Act Febrero 2020'!E16+'[2]Edo de Act Marzo 2020'!E16+'[2]Edo de Act Abril 2020'!E16+'[2]Edo de Act Mayo 2020'!E16+'[2]Edo de Act Junio 2020'!E16+'[2]Edo de Act Septiembre 2020'!E16</f>
        <v>0</v>
      </c>
      <c r="F13" s="143"/>
      <c r="G13" s="132">
        <v>0</v>
      </c>
      <c r="H13" s="100">
        <v>0</v>
      </c>
      <c r="J13" s="100">
        <v>0</v>
      </c>
    </row>
    <row r="14" spans="1:10" s="100" customFormat="1" ht="12.75" customHeight="1" x14ac:dyDescent="0.25">
      <c r="B14" s="127"/>
      <c r="C14" s="209" t="s">
        <v>16</v>
      </c>
      <c r="D14" s="209"/>
      <c r="E14" s="143">
        <f>'[2]Edo de Act Enero 20'!E17+'[2]Edo de Act Febrero 2020'!E17+'[2]Edo de Act Marzo 2020'!E17+'[2]Edo de Act Abril 2020'!E17+'[2]Edo de Act Mayo 2020'!E17+'[2]Edo de Act Junio 2020'!E17+'[2]Edo de Act Septiembre 2020'!E17</f>
        <v>0</v>
      </c>
      <c r="F14" s="143"/>
      <c r="G14" s="132">
        <v>0</v>
      </c>
      <c r="H14" s="100">
        <v>0</v>
      </c>
      <c r="J14" s="100">
        <v>0</v>
      </c>
    </row>
    <row r="15" spans="1:10" s="100" customFormat="1" ht="12.75" customHeight="1" x14ac:dyDescent="0.25">
      <c r="B15" s="127"/>
      <c r="C15" s="209" t="s">
        <v>61</v>
      </c>
      <c r="D15" s="209"/>
      <c r="E15" s="143">
        <f>H15+'Edo de Act Noviembre 2020'!E15</f>
        <v>3374.7300000000005</v>
      </c>
      <c r="F15" s="143"/>
      <c r="G15" s="132">
        <f>J15+'Edo de Act Noviembre 2020'!G15</f>
        <v>9569.26</v>
      </c>
      <c r="H15" s="100">
        <v>3105.7200000000003</v>
      </c>
      <c r="J15" s="100">
        <v>8862.31</v>
      </c>
    </row>
    <row r="16" spans="1:10" s="100" customFormat="1" ht="12.75" customHeight="1" x14ac:dyDescent="0.25">
      <c r="B16" s="127"/>
      <c r="C16" s="209" t="s">
        <v>62</v>
      </c>
      <c r="D16" s="209"/>
      <c r="E16" s="143">
        <f>'[2]Edo de Act Enero 20'!E19+'[2]Edo de Act Febrero 2020'!E19+'[2]Edo de Act Marzo 2020'!E19+'[2]Edo de Act Abril 2020'!E19+'[2]Edo de Act Mayo 2020'!E19+'[2]Edo de Act Junio 2020'!E19+'[2]Edo de Act Septiembre 2020'!E19</f>
        <v>0</v>
      </c>
      <c r="F16" s="143"/>
      <c r="G16" s="132">
        <v>0</v>
      </c>
      <c r="H16" s="100">
        <v>0</v>
      </c>
      <c r="J16" s="100">
        <v>0</v>
      </c>
    </row>
    <row r="17" spans="2:10" s="100" customFormat="1" ht="12.75" customHeight="1" x14ac:dyDescent="0.25">
      <c r="B17" s="127"/>
      <c r="C17" s="209" t="s">
        <v>60</v>
      </c>
      <c r="D17" s="209"/>
      <c r="E17" s="143">
        <f>H17+'Edo de Act Noviembre 2020'!E17</f>
        <v>3091288.9999999995</v>
      </c>
      <c r="F17" s="143"/>
      <c r="G17" s="132">
        <f>J17+'Edo de Act Noviembre 2020'!G17</f>
        <v>12324675.409999998</v>
      </c>
      <c r="H17" s="100">
        <v>2905541.4699999997</v>
      </c>
      <c r="J17" s="100">
        <v>11267651.639999999</v>
      </c>
    </row>
    <row r="18" spans="2:10" s="100" customFormat="1" ht="12.75" customHeight="1" x14ac:dyDescent="0.25">
      <c r="B18" s="127"/>
      <c r="C18" s="209"/>
      <c r="D18" s="209"/>
      <c r="E18" s="143"/>
      <c r="F18" s="125"/>
      <c r="G18" s="132"/>
    </row>
    <row r="19" spans="2:10" s="100" customFormat="1" ht="12.75" customHeight="1" x14ac:dyDescent="0.25">
      <c r="B19" s="123"/>
      <c r="C19" s="212" t="s">
        <v>63</v>
      </c>
      <c r="D19" s="212"/>
      <c r="E19" s="124">
        <f>E23+E25</f>
        <v>5047689.5199999996</v>
      </c>
      <c r="F19" s="125"/>
      <c r="G19" s="126">
        <f>G23+G25</f>
        <v>7538839</v>
      </c>
      <c r="H19" s="100">
        <v>4459178.5199999996</v>
      </c>
      <c r="J19" s="100">
        <v>6868276</v>
      </c>
    </row>
    <row r="20" spans="2:10" s="100" customFormat="1" ht="12.75" customHeight="1" x14ac:dyDescent="0.25">
      <c r="B20" s="123"/>
      <c r="C20" s="94" t="s">
        <v>64</v>
      </c>
      <c r="D20" s="94"/>
      <c r="E20" s="124">
        <v>0</v>
      </c>
      <c r="F20" s="125"/>
      <c r="G20" s="126">
        <v>0</v>
      </c>
      <c r="H20" s="100">
        <v>0</v>
      </c>
      <c r="J20" s="100">
        <v>0</v>
      </c>
    </row>
    <row r="21" spans="2:10" s="100" customFormat="1" ht="12.75" customHeight="1" x14ac:dyDescent="0.25">
      <c r="B21" s="123"/>
      <c r="C21" s="94" t="s">
        <v>65</v>
      </c>
      <c r="D21" s="94"/>
      <c r="E21" s="124">
        <v>0</v>
      </c>
      <c r="F21" s="125"/>
      <c r="G21" s="126">
        <v>0</v>
      </c>
      <c r="H21" s="100">
        <v>0</v>
      </c>
      <c r="J21" s="100">
        <v>0</v>
      </c>
    </row>
    <row r="22" spans="2:10" s="100" customFormat="1" ht="12.75" customHeight="1" x14ac:dyDescent="0.25">
      <c r="B22" s="123"/>
      <c r="C22" s="94" t="s">
        <v>66</v>
      </c>
      <c r="D22" s="94"/>
      <c r="E22" s="124">
        <v>0</v>
      </c>
      <c r="F22" s="125"/>
      <c r="G22" s="126">
        <v>0</v>
      </c>
      <c r="H22" s="100">
        <v>0</v>
      </c>
      <c r="J22" s="100">
        <v>0</v>
      </c>
    </row>
    <row r="23" spans="2:10" s="100" customFormat="1" ht="12.75" customHeight="1" x14ac:dyDescent="0.25">
      <c r="B23" s="127"/>
      <c r="C23" s="209" t="s">
        <v>67</v>
      </c>
      <c r="D23" s="209"/>
      <c r="E23" s="143">
        <f>'[2]Edo de Act Enero 20'!E26+'[2]Edo de Act Febrero 2020'!E26+'[2]Edo de Act Marzo 2020'!E26+'[2]Edo de Act Abril 2020'!E26+'[2]Edo de Act Mayo 2020'!E26+'[2]Edo de Act Junio 2020'!E26+'[2]Edo de Act Septiembre 2020'!E26</f>
        <v>0</v>
      </c>
      <c r="F23" s="125"/>
      <c r="G23" s="132">
        <v>0</v>
      </c>
      <c r="H23" s="100">
        <v>0</v>
      </c>
      <c r="J23" s="100">
        <v>0</v>
      </c>
    </row>
    <row r="24" spans="2:10" s="100" customFormat="1" ht="12.75" customHeight="1" x14ac:dyDescent="0.25">
      <c r="B24" s="127"/>
      <c r="C24" s="209" t="s">
        <v>68</v>
      </c>
      <c r="D24" s="209"/>
      <c r="E24" s="178"/>
      <c r="F24" s="125"/>
      <c r="G24" s="179"/>
    </row>
    <row r="25" spans="2:10" s="100" customFormat="1" ht="12.75" customHeight="1" x14ac:dyDescent="0.25">
      <c r="B25" s="123"/>
      <c r="C25" s="139" t="s">
        <v>69</v>
      </c>
      <c r="D25" s="139"/>
      <c r="E25" s="180">
        <f>SUM(E27:E28)</f>
        <v>5047689.5199999996</v>
      </c>
      <c r="F25" s="181"/>
      <c r="G25" s="182">
        <f>SUM(G26:G28)</f>
        <v>7538839</v>
      </c>
      <c r="H25" s="135">
        <v>4459178.5199999996</v>
      </c>
      <c r="J25" s="100">
        <v>6868276</v>
      </c>
    </row>
    <row r="26" spans="2:10" s="100" customFormat="1" ht="12.75" customHeight="1" x14ac:dyDescent="0.25">
      <c r="B26" s="123"/>
      <c r="C26" s="139" t="s">
        <v>72</v>
      </c>
      <c r="D26" s="139"/>
      <c r="E26" s="143">
        <v>0</v>
      </c>
      <c r="F26" s="125"/>
      <c r="G26" s="132">
        <v>0</v>
      </c>
      <c r="H26" s="100">
        <v>0</v>
      </c>
      <c r="J26" s="100">
        <v>0</v>
      </c>
    </row>
    <row r="27" spans="2:10" s="100" customFormat="1" ht="12.75" customHeight="1" x14ac:dyDescent="0.25">
      <c r="B27" s="123"/>
      <c r="C27" s="139" t="s">
        <v>73</v>
      </c>
      <c r="D27" s="139"/>
      <c r="E27" s="143">
        <f>H27+'Edo de Act Noviembre 2020'!E27</f>
        <v>4758874.5199999996</v>
      </c>
      <c r="F27" s="143"/>
      <c r="G27" s="132">
        <f>J27+'Edo de Act Noviembre 2020'!G27</f>
        <v>6721316</v>
      </c>
      <c r="H27" s="135">
        <v>4199710.5199999996</v>
      </c>
      <c r="J27" s="100">
        <v>6131577</v>
      </c>
    </row>
    <row r="28" spans="2:10" s="100" customFormat="1" ht="12.75" customHeight="1" x14ac:dyDescent="0.25">
      <c r="B28" s="123"/>
      <c r="C28" s="139" t="s">
        <v>74</v>
      </c>
      <c r="D28" s="139"/>
      <c r="E28" s="143">
        <f>H28+'Edo de Act Noviembre 2020'!E28</f>
        <v>288815</v>
      </c>
      <c r="F28" s="143"/>
      <c r="G28" s="132">
        <f>J28+'Edo de Act Noviembre 2020'!G28</f>
        <v>817523</v>
      </c>
      <c r="H28" s="135">
        <v>259468</v>
      </c>
      <c r="J28" s="100">
        <v>736699</v>
      </c>
    </row>
    <row r="29" spans="2:10" s="100" customFormat="1" ht="12.75" customHeight="1" x14ac:dyDescent="0.25">
      <c r="B29" s="123"/>
      <c r="C29" s="139"/>
      <c r="D29" s="139"/>
      <c r="E29" s="143"/>
      <c r="F29" s="143"/>
      <c r="G29" s="132"/>
      <c r="H29" s="135"/>
    </row>
    <row r="30" spans="2:10" s="100" customFormat="1" ht="12.75" customHeight="1" x14ac:dyDescent="0.25">
      <c r="B30" s="127"/>
      <c r="C30" s="212" t="s">
        <v>26</v>
      </c>
      <c r="D30" s="212"/>
      <c r="E30" s="124">
        <f>SUM(E31:E35)</f>
        <v>379.73999999999995</v>
      </c>
      <c r="F30" s="125"/>
      <c r="G30" s="126">
        <f>SUM(G31:G35)</f>
        <v>4510.1500000000005</v>
      </c>
      <c r="H30" s="135">
        <v>379.21999999999997</v>
      </c>
      <c r="J30" s="100">
        <v>4507.88</v>
      </c>
    </row>
    <row r="31" spans="2:10" s="100" customFormat="1" ht="12.75" customHeight="1" x14ac:dyDescent="0.25">
      <c r="B31" s="127"/>
      <c r="C31" s="209" t="s">
        <v>28</v>
      </c>
      <c r="D31" s="209"/>
      <c r="E31" s="143">
        <v>0</v>
      </c>
      <c r="F31" s="143"/>
      <c r="G31" s="132">
        <v>0</v>
      </c>
      <c r="H31" s="100">
        <v>0</v>
      </c>
      <c r="J31" s="100">
        <v>0</v>
      </c>
    </row>
    <row r="32" spans="2:10" s="100" customFormat="1" ht="12.75" customHeight="1" x14ac:dyDescent="0.25">
      <c r="B32" s="127"/>
      <c r="C32" s="209" t="s">
        <v>29</v>
      </c>
      <c r="D32" s="209"/>
      <c r="E32" s="143">
        <v>0</v>
      </c>
      <c r="F32" s="143"/>
      <c r="G32" s="132">
        <v>0</v>
      </c>
      <c r="H32" s="100">
        <v>0</v>
      </c>
      <c r="J32" s="100">
        <v>0</v>
      </c>
    </row>
    <row r="33" spans="2:10" s="100" customFormat="1" ht="12.75" customHeight="1" x14ac:dyDescent="0.25">
      <c r="B33" s="127"/>
      <c r="C33" s="209" t="s">
        <v>31</v>
      </c>
      <c r="D33" s="209"/>
      <c r="E33" s="143">
        <v>0</v>
      </c>
      <c r="F33" s="143"/>
      <c r="G33" s="132">
        <v>0</v>
      </c>
      <c r="H33" s="100">
        <v>0</v>
      </c>
      <c r="J33" s="100">
        <v>0</v>
      </c>
    </row>
    <row r="34" spans="2:10" s="100" customFormat="1" ht="12.75" customHeight="1" x14ac:dyDescent="0.25">
      <c r="B34" s="127"/>
      <c r="C34" s="209" t="s">
        <v>33</v>
      </c>
      <c r="D34" s="209"/>
      <c r="E34" s="143">
        <v>0</v>
      </c>
      <c r="F34" s="143"/>
      <c r="G34" s="132">
        <v>0</v>
      </c>
      <c r="H34" s="100">
        <v>0</v>
      </c>
      <c r="J34" s="100">
        <v>0</v>
      </c>
    </row>
    <row r="35" spans="2:10" s="100" customFormat="1" ht="12.75" customHeight="1" x14ac:dyDescent="0.25">
      <c r="B35" s="127"/>
      <c r="C35" s="209" t="s">
        <v>35</v>
      </c>
      <c r="D35" s="209"/>
      <c r="E35" s="143">
        <f>H35+'Edo de Act Noviembre 2020'!E35</f>
        <v>379.73999999999995</v>
      </c>
      <c r="F35" s="143"/>
      <c r="G35" s="132">
        <f>J35+'Edo de Act Noviembre 2020'!G35</f>
        <v>4510.1500000000005</v>
      </c>
      <c r="H35" s="100">
        <v>379.21999999999997</v>
      </c>
      <c r="J35" s="100">
        <v>4507.88</v>
      </c>
    </row>
    <row r="36" spans="2:10" s="100" customFormat="1" ht="12.75" customHeight="1" x14ac:dyDescent="0.25">
      <c r="B36" s="123"/>
      <c r="C36" s="147"/>
      <c r="D36" s="148"/>
      <c r="E36" s="120"/>
      <c r="F36" s="125"/>
      <c r="G36" s="155"/>
    </row>
    <row r="37" spans="2:10" s="100" customFormat="1" ht="12.75" customHeight="1" x14ac:dyDescent="0.25">
      <c r="B37" s="151"/>
      <c r="C37" s="210" t="s">
        <v>37</v>
      </c>
      <c r="D37" s="210"/>
      <c r="E37" s="152">
        <f>E10+E19+E30</f>
        <v>8142732.9899999993</v>
      </c>
      <c r="F37" s="153"/>
      <c r="G37" s="154">
        <f>G10+G19+G30</f>
        <v>19877593.819999997</v>
      </c>
      <c r="H37" s="100">
        <v>7368204.9299999988</v>
      </c>
      <c r="J37" s="100">
        <v>18149297.829999998</v>
      </c>
    </row>
    <row r="38" spans="2:10" s="100" customFormat="1" ht="12.75" customHeight="1" x14ac:dyDescent="0.25">
      <c r="B38" s="123"/>
      <c r="C38" s="210"/>
      <c r="D38" s="210"/>
      <c r="E38" s="120"/>
      <c r="F38" s="125"/>
      <c r="G38" s="155"/>
    </row>
    <row r="39" spans="2:10" s="100" customFormat="1" ht="12.75" customHeight="1" x14ac:dyDescent="0.25">
      <c r="B39" s="156"/>
      <c r="C39" s="121"/>
      <c r="D39" s="121"/>
      <c r="E39" s="125"/>
      <c r="F39" s="125"/>
      <c r="G39" s="183"/>
    </row>
    <row r="40" spans="2:10" s="100" customFormat="1" ht="12.75" customHeight="1" x14ac:dyDescent="0.25">
      <c r="B40" s="156"/>
      <c r="C40" s="211" t="s">
        <v>7</v>
      </c>
      <c r="D40" s="211"/>
      <c r="E40" s="157"/>
      <c r="F40" s="125"/>
      <c r="G40" s="158"/>
    </row>
    <row r="41" spans="2:10" s="100" customFormat="1" ht="12.75" customHeight="1" x14ac:dyDescent="0.25">
      <c r="B41" s="156"/>
      <c r="C41" s="208" t="s">
        <v>9</v>
      </c>
      <c r="D41" s="208"/>
      <c r="E41" s="124">
        <f>SUM(E42:E44)</f>
        <v>9107917.1799999997</v>
      </c>
      <c r="F41" s="125"/>
      <c r="G41" s="126">
        <f>SUM(G42:G44)</f>
        <v>20272362.159999996</v>
      </c>
      <c r="H41" s="100">
        <v>8033593.4499999993</v>
      </c>
      <c r="J41" s="100">
        <v>18344737.719999999</v>
      </c>
    </row>
    <row r="42" spans="2:10" s="100" customFormat="1" ht="12.75" customHeight="1" x14ac:dyDescent="0.25">
      <c r="B42" s="156"/>
      <c r="C42" s="202" t="s">
        <v>11</v>
      </c>
      <c r="D42" s="202"/>
      <c r="E42" s="143">
        <f>H42+'Edo de Act Noviembre 2020'!E41</f>
        <v>4922305.75</v>
      </c>
      <c r="F42" s="143"/>
      <c r="G42" s="132">
        <f>J42+'Edo de Act Noviembre 2020'!G41</f>
        <v>7454260.6099999994</v>
      </c>
      <c r="H42" s="100">
        <v>4376614.99</v>
      </c>
      <c r="J42" s="100">
        <v>6690979.6699999999</v>
      </c>
    </row>
    <row r="43" spans="2:10" s="100" customFormat="1" ht="12.75" customHeight="1" x14ac:dyDescent="0.25">
      <c r="B43" s="156"/>
      <c r="C43" s="202" t="s">
        <v>13</v>
      </c>
      <c r="D43" s="202"/>
      <c r="E43" s="143">
        <f>H43+'Edo de Act Noviembre 2020'!E42</f>
        <v>2272506.4099999997</v>
      </c>
      <c r="F43" s="143"/>
      <c r="G43" s="132">
        <f>J43+'Edo de Act Noviembre 2020'!G42</f>
        <v>8656808.9699999988</v>
      </c>
      <c r="H43" s="100">
        <v>2140366.1999999997</v>
      </c>
      <c r="J43" s="100">
        <v>7792695.7399999993</v>
      </c>
    </row>
    <row r="44" spans="2:10" s="100" customFormat="1" ht="12.75" customHeight="1" x14ac:dyDescent="0.25">
      <c r="B44" s="156"/>
      <c r="C44" s="202" t="s">
        <v>15</v>
      </c>
      <c r="D44" s="202"/>
      <c r="E44" s="143">
        <f>H44+'Edo de Act Noviembre 2020'!E43</f>
        <v>1913105.0199999998</v>
      </c>
      <c r="F44" s="143"/>
      <c r="G44" s="132">
        <f>J44+'Edo de Act Noviembre 2020'!G43</f>
        <v>4161292.58</v>
      </c>
      <c r="H44" s="100">
        <v>1516612.2599999998</v>
      </c>
      <c r="J44" s="100">
        <v>3861062.31</v>
      </c>
    </row>
    <row r="45" spans="2:10" s="100" customFormat="1" ht="12.75" customHeight="1" x14ac:dyDescent="0.25">
      <c r="B45" s="156"/>
      <c r="C45" s="159"/>
      <c r="D45" s="160"/>
      <c r="E45" s="161"/>
      <c r="F45" s="125"/>
      <c r="G45" s="162"/>
    </row>
    <row r="46" spans="2:10" s="100" customFormat="1" ht="12.75" customHeight="1" x14ac:dyDescent="0.25">
      <c r="B46" s="156"/>
      <c r="C46" s="208" t="s">
        <v>17</v>
      </c>
      <c r="D46" s="208"/>
      <c r="E46" s="124">
        <v>0</v>
      </c>
      <c r="F46" s="125"/>
      <c r="G46" s="126">
        <v>0</v>
      </c>
      <c r="H46" s="100">
        <v>0</v>
      </c>
      <c r="J46" s="100">
        <v>0</v>
      </c>
    </row>
    <row r="47" spans="2:10" s="100" customFormat="1" ht="12.75" customHeight="1" x14ac:dyDescent="0.25">
      <c r="B47" s="156"/>
      <c r="C47" s="202" t="s">
        <v>18</v>
      </c>
      <c r="D47" s="202"/>
      <c r="E47" s="143">
        <v>0</v>
      </c>
      <c r="F47" s="125"/>
      <c r="G47" s="132">
        <v>0</v>
      </c>
      <c r="H47" s="100">
        <v>0</v>
      </c>
      <c r="J47" s="100">
        <v>0</v>
      </c>
    </row>
    <row r="48" spans="2:10" s="100" customFormat="1" ht="12.75" customHeight="1" x14ac:dyDescent="0.25">
      <c r="B48" s="156"/>
      <c r="C48" s="202" t="s">
        <v>19</v>
      </c>
      <c r="D48" s="202"/>
      <c r="E48" s="143">
        <v>0</v>
      </c>
      <c r="F48" s="125"/>
      <c r="G48" s="132">
        <v>0</v>
      </c>
      <c r="H48" s="100">
        <v>0</v>
      </c>
      <c r="J48" s="100">
        <v>0</v>
      </c>
    </row>
    <row r="49" spans="2:10" s="100" customFormat="1" ht="12.75" customHeight="1" x14ac:dyDescent="0.25">
      <c r="B49" s="156"/>
      <c r="C49" s="202" t="s">
        <v>20</v>
      </c>
      <c r="D49" s="202"/>
      <c r="E49" s="143">
        <v>0</v>
      </c>
      <c r="F49" s="125"/>
      <c r="G49" s="132">
        <v>0</v>
      </c>
      <c r="H49" s="100">
        <v>0</v>
      </c>
      <c r="J49" s="100">
        <v>0</v>
      </c>
    </row>
    <row r="50" spans="2:10" s="100" customFormat="1" ht="12.75" customHeight="1" x14ac:dyDescent="0.25">
      <c r="B50" s="156"/>
      <c r="C50" s="202" t="s">
        <v>21</v>
      </c>
      <c r="D50" s="202"/>
      <c r="E50" s="143">
        <v>0</v>
      </c>
      <c r="F50" s="125"/>
      <c r="G50" s="132">
        <v>0</v>
      </c>
      <c r="H50" s="100">
        <v>0</v>
      </c>
      <c r="J50" s="100">
        <v>0</v>
      </c>
    </row>
    <row r="51" spans="2:10" s="100" customFormat="1" ht="12.75" customHeight="1" x14ac:dyDescent="0.25">
      <c r="B51" s="156"/>
      <c r="C51" s="202" t="s">
        <v>22</v>
      </c>
      <c r="D51" s="202"/>
      <c r="E51" s="143">
        <v>0</v>
      </c>
      <c r="F51" s="125"/>
      <c r="G51" s="132">
        <v>0</v>
      </c>
      <c r="H51" s="100">
        <v>0</v>
      </c>
      <c r="J51" s="100">
        <v>0</v>
      </c>
    </row>
    <row r="52" spans="2:10" s="100" customFormat="1" ht="12.75" customHeight="1" x14ac:dyDescent="0.25">
      <c r="B52" s="156"/>
      <c r="C52" s="202" t="s">
        <v>23</v>
      </c>
      <c r="D52" s="202"/>
      <c r="E52" s="143">
        <v>0</v>
      </c>
      <c r="F52" s="125"/>
      <c r="G52" s="132">
        <v>0</v>
      </c>
      <c r="H52" s="100">
        <v>0</v>
      </c>
      <c r="J52" s="100">
        <v>0</v>
      </c>
    </row>
    <row r="53" spans="2:10" s="100" customFormat="1" ht="12.75" customHeight="1" x14ac:dyDescent="0.25">
      <c r="B53" s="156"/>
      <c r="C53" s="202" t="s">
        <v>24</v>
      </c>
      <c r="D53" s="202"/>
      <c r="E53" s="143">
        <v>0</v>
      </c>
      <c r="F53" s="125"/>
      <c r="G53" s="132">
        <v>0</v>
      </c>
      <c r="H53" s="100">
        <v>0</v>
      </c>
      <c r="J53" s="100">
        <v>0</v>
      </c>
    </row>
    <row r="54" spans="2:10" s="100" customFormat="1" ht="12.75" customHeight="1" x14ac:dyDescent="0.25">
      <c r="B54" s="156"/>
      <c r="C54" s="202" t="s">
        <v>25</v>
      </c>
      <c r="D54" s="202"/>
      <c r="E54" s="143">
        <v>0</v>
      </c>
      <c r="F54" s="125"/>
      <c r="G54" s="132">
        <v>0</v>
      </c>
      <c r="H54" s="100">
        <v>0</v>
      </c>
      <c r="J54" s="100">
        <v>0</v>
      </c>
    </row>
    <row r="55" spans="2:10" s="100" customFormat="1" ht="12.75" customHeight="1" x14ac:dyDescent="0.25">
      <c r="B55" s="156"/>
      <c r="C55" s="202" t="s">
        <v>27</v>
      </c>
      <c r="D55" s="202"/>
      <c r="E55" s="184"/>
      <c r="F55" s="125"/>
      <c r="G55" s="164"/>
    </row>
    <row r="56" spans="2:10" s="100" customFormat="1" ht="12.75" customHeight="1" x14ac:dyDescent="0.25">
      <c r="B56" s="156"/>
      <c r="C56" s="159"/>
      <c r="D56" s="160"/>
      <c r="E56" s="161"/>
      <c r="F56" s="125"/>
      <c r="G56" s="162"/>
    </row>
    <row r="57" spans="2:10" s="100" customFormat="1" ht="12.75" customHeight="1" x14ac:dyDescent="0.25">
      <c r="B57" s="156"/>
      <c r="C57" s="207" t="s">
        <v>30</v>
      </c>
      <c r="D57" s="207"/>
      <c r="E57" s="184"/>
      <c r="F57" s="125"/>
      <c r="G57" s="164"/>
    </row>
    <row r="58" spans="2:10" s="100" customFormat="1" ht="12.75" customHeight="1" x14ac:dyDescent="0.25">
      <c r="B58" s="156"/>
      <c r="C58" s="202" t="s">
        <v>32</v>
      </c>
      <c r="D58" s="202"/>
      <c r="E58" s="143">
        <v>0</v>
      </c>
      <c r="F58" s="125"/>
      <c r="G58" s="132">
        <v>0</v>
      </c>
      <c r="H58" s="100">
        <v>0</v>
      </c>
      <c r="J58" s="100">
        <v>0</v>
      </c>
    </row>
    <row r="59" spans="2:10" s="100" customFormat="1" ht="12.75" customHeight="1" x14ac:dyDescent="0.25">
      <c r="B59" s="156"/>
      <c r="C59" s="202" t="s">
        <v>34</v>
      </c>
      <c r="D59" s="202"/>
      <c r="E59" s="143">
        <v>0</v>
      </c>
      <c r="F59" s="125"/>
      <c r="G59" s="132">
        <v>0</v>
      </c>
      <c r="H59" s="100">
        <v>0</v>
      </c>
      <c r="J59" s="100">
        <v>0</v>
      </c>
    </row>
    <row r="60" spans="2:10" s="100" customFormat="1" ht="12.75" customHeight="1" x14ac:dyDescent="0.25">
      <c r="B60" s="156"/>
      <c r="C60" s="202" t="s">
        <v>36</v>
      </c>
      <c r="D60" s="202"/>
      <c r="E60" s="143">
        <v>0</v>
      </c>
      <c r="F60" s="125"/>
      <c r="G60" s="132">
        <v>0</v>
      </c>
      <c r="H60" s="100">
        <v>0</v>
      </c>
      <c r="J60" s="100">
        <v>0</v>
      </c>
    </row>
    <row r="61" spans="2:10" s="100" customFormat="1" ht="12.75" customHeight="1" x14ac:dyDescent="0.25">
      <c r="B61" s="156"/>
      <c r="C61" s="159"/>
      <c r="D61" s="160"/>
      <c r="E61" s="161"/>
      <c r="F61" s="125"/>
      <c r="G61" s="162">
        <v>0</v>
      </c>
      <c r="J61" s="100">
        <v>0</v>
      </c>
    </row>
    <row r="62" spans="2:10" s="100" customFormat="1" ht="12.75" customHeight="1" x14ac:dyDescent="0.25">
      <c r="B62" s="156"/>
      <c r="C62" s="208" t="s">
        <v>38</v>
      </c>
      <c r="D62" s="208"/>
      <c r="E62" s="124">
        <v>0</v>
      </c>
      <c r="F62" s="125"/>
      <c r="G62" s="126">
        <v>0</v>
      </c>
      <c r="H62" s="100">
        <v>0</v>
      </c>
      <c r="J62" s="100">
        <v>0</v>
      </c>
    </row>
    <row r="63" spans="2:10" s="100" customFormat="1" ht="12.75" customHeight="1" x14ac:dyDescent="0.25">
      <c r="B63" s="156"/>
      <c r="C63" s="202" t="s">
        <v>39</v>
      </c>
      <c r="D63" s="202"/>
      <c r="E63" s="143">
        <v>0</v>
      </c>
      <c r="F63" s="125"/>
      <c r="G63" s="132">
        <v>0</v>
      </c>
      <c r="H63" s="100">
        <v>0</v>
      </c>
      <c r="J63" s="100">
        <v>0</v>
      </c>
    </row>
    <row r="64" spans="2:10" s="100" customFormat="1" ht="12.75" customHeight="1" x14ac:dyDescent="0.25">
      <c r="B64" s="156"/>
      <c r="C64" s="202" t="s">
        <v>40</v>
      </c>
      <c r="D64" s="202"/>
      <c r="E64" s="143">
        <v>0</v>
      </c>
      <c r="F64" s="125"/>
      <c r="G64" s="132">
        <v>0</v>
      </c>
      <c r="H64" s="100">
        <v>0</v>
      </c>
      <c r="J64" s="100">
        <v>0</v>
      </c>
    </row>
    <row r="65" spans="2:10" s="100" customFormat="1" ht="12.75" customHeight="1" x14ac:dyDescent="0.25">
      <c r="B65" s="156"/>
      <c r="C65" s="202" t="s">
        <v>41</v>
      </c>
      <c r="D65" s="202"/>
      <c r="E65" s="143">
        <v>0</v>
      </c>
      <c r="F65" s="125"/>
      <c r="G65" s="132">
        <v>0</v>
      </c>
      <c r="H65" s="100">
        <v>0</v>
      </c>
      <c r="J65" s="100">
        <v>0</v>
      </c>
    </row>
    <row r="66" spans="2:10" s="100" customFormat="1" ht="12.75" customHeight="1" x14ac:dyDescent="0.25">
      <c r="B66" s="156"/>
      <c r="C66" s="202" t="s">
        <v>42</v>
      </c>
      <c r="D66" s="202"/>
      <c r="E66" s="143">
        <v>0</v>
      </c>
      <c r="F66" s="125"/>
      <c r="G66" s="132">
        <v>0</v>
      </c>
      <c r="H66" s="100">
        <v>0</v>
      </c>
      <c r="J66" s="100">
        <v>0</v>
      </c>
    </row>
    <row r="67" spans="2:10" s="100" customFormat="1" ht="12.75" customHeight="1" x14ac:dyDescent="0.25">
      <c r="B67" s="156"/>
      <c r="C67" s="202" t="s">
        <v>43</v>
      </c>
      <c r="D67" s="202"/>
      <c r="E67" s="143">
        <v>0</v>
      </c>
      <c r="F67" s="125"/>
      <c r="G67" s="132">
        <v>0</v>
      </c>
      <c r="H67" s="100">
        <v>0</v>
      </c>
      <c r="J67" s="100">
        <v>0</v>
      </c>
    </row>
    <row r="68" spans="2:10" s="100" customFormat="1" ht="12.75" customHeight="1" x14ac:dyDescent="0.25">
      <c r="B68" s="156"/>
      <c r="C68" s="159"/>
      <c r="D68" s="160"/>
      <c r="E68" s="161"/>
      <c r="F68" s="125"/>
      <c r="G68" s="162"/>
    </row>
    <row r="69" spans="2:10" s="100" customFormat="1" ht="12.75" customHeight="1" x14ac:dyDescent="0.25">
      <c r="B69" s="156"/>
      <c r="C69" s="207" t="s">
        <v>44</v>
      </c>
      <c r="D69" s="207"/>
      <c r="E69" s="124">
        <f>SUM(E70:E75)</f>
        <v>137058.91</v>
      </c>
      <c r="F69" s="125"/>
      <c r="G69" s="126">
        <f>SUM(G70:G75)</f>
        <v>138945.15</v>
      </c>
      <c r="H69" s="100">
        <v>125075.18</v>
      </c>
      <c r="J69" s="100">
        <v>125653.84</v>
      </c>
    </row>
    <row r="70" spans="2:10" s="100" customFormat="1" ht="12.75" customHeight="1" x14ac:dyDescent="0.25">
      <c r="B70" s="156"/>
      <c r="C70" s="202" t="s">
        <v>45</v>
      </c>
      <c r="D70" s="202"/>
      <c r="E70" s="143">
        <f>H70+'Edo de Act Noviembre 2020'!E69</f>
        <v>137058.91</v>
      </c>
      <c r="F70" s="143"/>
      <c r="G70" s="132">
        <f>J70+'Edo de Act Noviembre 2020'!G69</f>
        <v>138945.15</v>
      </c>
      <c r="H70" s="100">
        <v>125075.18</v>
      </c>
      <c r="J70" s="100">
        <v>125653.84</v>
      </c>
    </row>
    <row r="71" spans="2:10" s="100" customFormat="1" ht="12.75" customHeight="1" x14ac:dyDescent="0.25">
      <c r="B71" s="156"/>
      <c r="C71" s="202" t="s">
        <v>46</v>
      </c>
      <c r="D71" s="202"/>
      <c r="E71" s="143">
        <f>'[2]Edo de Act Enero 20'!E73+'[2]Edo de Act Febrero 2020'!E73+'[2]Edo de Act Marzo 2020'!E73+'[2]Edo de Act Abril 2020'!E73+'[2]Edo de Act Mayo 2020'!E73+'[2]Edo de Act Junio 2020'!E73+'[2]Edo de Act Septiembre 2020'!E73</f>
        <v>0</v>
      </c>
      <c r="F71" s="143"/>
      <c r="G71" s="132">
        <v>0</v>
      </c>
      <c r="H71" s="100">
        <v>0</v>
      </c>
      <c r="J71" s="100">
        <v>0</v>
      </c>
    </row>
    <row r="72" spans="2:10" s="100" customFormat="1" ht="12.75" customHeight="1" x14ac:dyDescent="0.25">
      <c r="B72" s="156"/>
      <c r="C72" s="202" t="s">
        <v>47</v>
      </c>
      <c r="D72" s="202"/>
      <c r="E72" s="143">
        <f>'[2]Edo de Act Enero 20'!E74+'[2]Edo de Act Febrero 2020'!E74+'[2]Edo de Act Marzo 2020'!E74+'[2]Edo de Act Abril 2020'!E74+'[2]Edo de Act Mayo 2020'!E74+'[2]Edo de Act Junio 2020'!E74+'[2]Edo de Act Septiembre 2020'!E74</f>
        <v>0</v>
      </c>
      <c r="F72" s="143"/>
      <c r="G72" s="132">
        <v>0</v>
      </c>
      <c r="H72" s="100">
        <v>0</v>
      </c>
      <c r="J72" s="100">
        <v>0</v>
      </c>
    </row>
    <row r="73" spans="2:10" s="100" customFormat="1" ht="12.75" customHeight="1" x14ac:dyDescent="0.25">
      <c r="B73" s="156"/>
      <c r="C73" s="202" t="s">
        <v>48</v>
      </c>
      <c r="D73" s="202"/>
      <c r="E73" s="143">
        <f>'[2]Edo de Act Enero 20'!E75+'[2]Edo de Act Febrero 2020'!E75+'[2]Edo de Act Marzo 2020'!E75+'[2]Edo de Act Abril 2020'!E75+'[2]Edo de Act Mayo 2020'!E75+'[2]Edo de Act Junio 2020'!E75+'[2]Edo de Act Septiembre 2020'!E75</f>
        <v>0</v>
      </c>
      <c r="F73" s="143"/>
      <c r="G73" s="132">
        <v>0</v>
      </c>
      <c r="H73" s="100">
        <v>0</v>
      </c>
      <c r="J73" s="100">
        <v>0</v>
      </c>
    </row>
    <row r="74" spans="2:10" s="100" customFormat="1" ht="12.75" customHeight="1" x14ac:dyDescent="0.25">
      <c r="B74" s="156"/>
      <c r="C74" s="202" t="s">
        <v>49</v>
      </c>
      <c r="D74" s="202"/>
      <c r="E74" s="143">
        <f>'[2]Edo de Act Enero 20'!E76+'[2]Edo de Act Febrero 2020'!E76+'[2]Edo de Act Marzo 2020'!E76+'[2]Edo de Act Abril 2020'!E76+'[2]Edo de Act Mayo 2020'!E76+'[2]Edo de Act Junio 2020'!E76+'[2]Edo de Act Septiembre 2020'!E76</f>
        <v>0</v>
      </c>
      <c r="F74" s="143"/>
      <c r="G74" s="132">
        <v>0</v>
      </c>
      <c r="H74" s="100">
        <v>0</v>
      </c>
      <c r="J74" s="100">
        <v>0</v>
      </c>
    </row>
    <row r="75" spans="2:10" s="100" customFormat="1" ht="12.75" customHeight="1" x14ac:dyDescent="0.25">
      <c r="B75" s="156"/>
      <c r="C75" s="202" t="s">
        <v>50</v>
      </c>
      <c r="D75" s="202"/>
      <c r="E75" s="143">
        <f>'[2]Edo de Act Enero 20'!E77+'[2]Edo de Act Febrero 2020'!E77+'[2]Edo de Act Marzo 2020'!E77+'[2]Edo de Act Abril 2020'!E77+'[2]Edo de Act Mayo 2020'!E77+'[2]Edo de Act Junio 2020'!E77+'[2]Edo de Act Septiembre 2020'!E77</f>
        <v>0</v>
      </c>
      <c r="F75" s="143"/>
      <c r="G75" s="132">
        <v>0</v>
      </c>
      <c r="H75" s="100">
        <v>0</v>
      </c>
      <c r="J75" s="100">
        <v>0</v>
      </c>
    </row>
    <row r="76" spans="2:10" s="100" customFormat="1" ht="12.75" customHeight="1" x14ac:dyDescent="0.25">
      <c r="B76" s="156"/>
      <c r="C76" s="159"/>
      <c r="D76" s="160"/>
      <c r="E76" s="161"/>
      <c r="F76" s="125"/>
      <c r="G76" s="162"/>
    </row>
    <row r="77" spans="2:10" s="100" customFormat="1" ht="12.75" customHeight="1" x14ac:dyDescent="0.25">
      <c r="B77" s="156"/>
      <c r="C77" s="207" t="s">
        <v>51</v>
      </c>
      <c r="D77" s="207"/>
      <c r="E77" s="124">
        <v>0</v>
      </c>
      <c r="F77" s="125"/>
      <c r="G77" s="126">
        <v>0</v>
      </c>
      <c r="H77" s="100">
        <v>0</v>
      </c>
      <c r="J77" s="100">
        <v>0</v>
      </c>
    </row>
    <row r="78" spans="2:10" s="100" customFormat="1" ht="12.75" customHeight="1" x14ac:dyDescent="0.25">
      <c r="B78" s="156"/>
      <c r="C78" s="202" t="s">
        <v>52</v>
      </c>
      <c r="D78" s="202"/>
      <c r="E78" s="143">
        <v>0</v>
      </c>
      <c r="F78" s="125"/>
      <c r="G78" s="132">
        <v>0</v>
      </c>
      <c r="H78" s="100">
        <v>0</v>
      </c>
      <c r="J78" s="100">
        <v>0</v>
      </c>
    </row>
    <row r="79" spans="2:10" s="100" customFormat="1" ht="12.75" customHeight="1" x14ac:dyDescent="0.25">
      <c r="B79" s="156"/>
      <c r="C79" s="159"/>
      <c r="D79" s="160"/>
      <c r="E79" s="161"/>
      <c r="F79" s="125"/>
      <c r="G79" s="162"/>
    </row>
    <row r="80" spans="2:10" s="100" customFormat="1" ht="12.75" customHeight="1" x14ac:dyDescent="0.25">
      <c r="B80" s="156"/>
      <c r="C80" s="203" t="s">
        <v>53</v>
      </c>
      <c r="D80" s="203"/>
      <c r="E80" s="152">
        <f>E41+E69</f>
        <v>9244976.0899999999</v>
      </c>
      <c r="F80" s="125"/>
      <c r="G80" s="154">
        <f>G41+G69</f>
        <v>20411307.309999995</v>
      </c>
      <c r="H80" s="100">
        <v>8158668.629999999</v>
      </c>
      <c r="J80" s="100">
        <v>18470391.559999999</v>
      </c>
    </row>
    <row r="81" spans="1:10" s="100" customFormat="1" ht="12.75" customHeight="1" x14ac:dyDescent="0.25">
      <c r="B81" s="156"/>
      <c r="C81" s="166"/>
      <c r="D81" s="166"/>
      <c r="E81" s="161"/>
      <c r="F81" s="125"/>
      <c r="G81" s="162"/>
    </row>
    <row r="82" spans="1:10" s="100" customFormat="1" ht="12.75" customHeight="1" x14ac:dyDescent="0.25">
      <c r="B82" s="156"/>
      <c r="C82" s="204" t="s">
        <v>54</v>
      </c>
      <c r="D82" s="204"/>
      <c r="E82" s="152">
        <f>E37-E80</f>
        <v>-1102243.1000000006</v>
      </c>
      <c r="F82" s="125"/>
      <c r="G82" s="154">
        <f>G37-G80</f>
        <v>-533713.48999999836</v>
      </c>
      <c r="H82" s="100">
        <v>-790463.70000000019</v>
      </c>
      <c r="J82" s="100">
        <v>-321093.73000000045</v>
      </c>
    </row>
    <row r="83" spans="1:10" s="100" customFormat="1" ht="12.75" customHeight="1" x14ac:dyDescent="0.25">
      <c r="B83" s="167"/>
      <c r="C83" s="168"/>
      <c r="D83" s="168"/>
      <c r="E83" s="168"/>
      <c r="F83" s="168"/>
      <c r="G83" s="169"/>
    </row>
    <row r="84" spans="1:10" s="100" customFormat="1" ht="12.75" customHeight="1" x14ac:dyDescent="0.25">
      <c r="B84" s="168"/>
      <c r="C84" s="170"/>
      <c r="D84" s="171"/>
      <c r="E84" s="172"/>
      <c r="F84" s="168"/>
      <c r="G84" s="168"/>
    </row>
    <row r="85" spans="1:10" s="100" customFormat="1" ht="12.75" customHeight="1" x14ac:dyDescent="0.25">
      <c r="A85" s="139"/>
      <c r="B85" s="139" t="s">
        <v>83</v>
      </c>
      <c r="D85" s="139"/>
      <c r="E85" s="139"/>
      <c r="F85" s="139"/>
    </row>
    <row r="86" spans="1:10" s="100" customFormat="1" ht="12.75" customHeight="1" x14ac:dyDescent="0.25">
      <c r="B86" s="100" t="s">
        <v>84</v>
      </c>
    </row>
    <row r="87" spans="1:10" s="100" customFormat="1" ht="12.75" customHeight="1" x14ac:dyDescent="0.25"/>
    <row r="88" spans="1:10" s="100" customFormat="1" ht="12.75" customHeight="1" x14ac:dyDescent="0.25"/>
    <row r="89" spans="1:10" s="100" customFormat="1" ht="12.75" customHeight="1" x14ac:dyDescent="0.25"/>
    <row r="90" spans="1:10" s="100" customFormat="1" ht="12.75" customHeight="1" x14ac:dyDescent="0.25">
      <c r="B90" s="173" t="s">
        <v>87</v>
      </c>
      <c r="C90" s="173"/>
      <c r="D90" s="174"/>
      <c r="E90" s="175" t="s">
        <v>57</v>
      </c>
      <c r="F90" s="174"/>
    </row>
    <row r="91" spans="1:10" s="100" customFormat="1" ht="12.75" customHeight="1" x14ac:dyDescent="0.25">
      <c r="B91" s="176" t="s">
        <v>86</v>
      </c>
      <c r="C91" s="176"/>
      <c r="D91" s="174"/>
      <c r="E91" s="206" t="s">
        <v>81</v>
      </c>
      <c r="F91" s="206"/>
      <c r="G91" s="206"/>
    </row>
    <row r="92" spans="1:10" s="100" customFormat="1" ht="12.75" customHeight="1" x14ac:dyDescent="0.25">
      <c r="B92" s="205" t="s">
        <v>85</v>
      </c>
      <c r="C92" s="205"/>
      <c r="D92" s="205"/>
      <c r="E92" s="205" t="s">
        <v>82</v>
      </c>
      <c r="F92" s="205"/>
      <c r="G92" s="205"/>
    </row>
    <row r="93" spans="1:10" s="100" customFormat="1" ht="12.75" customHeight="1" x14ac:dyDescent="0.25"/>
    <row r="94" spans="1:10" s="100" customFormat="1" ht="12.75" customHeight="1" x14ac:dyDescent="0.25"/>
    <row r="95" spans="1:10" ht="12.75" customHeight="1" x14ac:dyDescent="0.25">
      <c r="H95" s="100"/>
      <c r="I95" s="100"/>
      <c r="J95" s="100"/>
    </row>
    <row r="96" spans="1:10" ht="12.75" customHeight="1" x14ac:dyDescent="0.25">
      <c r="H96" s="100"/>
      <c r="I96" s="100"/>
      <c r="J96" s="100"/>
    </row>
    <row r="97" spans="8:10" ht="12.75" customHeight="1" x14ac:dyDescent="0.25">
      <c r="H97" s="100"/>
      <c r="I97" s="100"/>
      <c r="J97" s="100"/>
    </row>
    <row r="98" spans="8:10" ht="12.75" customHeight="1" x14ac:dyDescent="0.25">
      <c r="H98" s="100"/>
      <c r="I98" s="100"/>
      <c r="J98" s="100"/>
    </row>
    <row r="99" spans="8:10" ht="12.75" customHeight="1" x14ac:dyDescent="0.25">
      <c r="H99" s="100"/>
      <c r="I99" s="100"/>
      <c r="J99" s="100"/>
    </row>
    <row r="100" spans="8:10" ht="12.75" customHeight="1" x14ac:dyDescent="0.25">
      <c r="H100" s="100"/>
      <c r="I100" s="100"/>
      <c r="J100" s="100"/>
    </row>
  </sheetData>
  <mergeCells count="66">
    <mergeCell ref="C14:D14"/>
    <mergeCell ref="D1:F1"/>
    <mergeCell ref="D2:F2"/>
    <mergeCell ref="D3:F3"/>
    <mergeCell ref="D4:F4"/>
    <mergeCell ref="D5:F5"/>
    <mergeCell ref="C7:D7"/>
    <mergeCell ref="C9:D9"/>
    <mergeCell ref="C10:D10"/>
    <mergeCell ref="C11:D11"/>
    <mergeCell ref="C12:D12"/>
    <mergeCell ref="C13:D13"/>
    <mergeCell ref="C34:D34"/>
    <mergeCell ref="C15:D15"/>
    <mergeCell ref="C16:D16"/>
    <mergeCell ref="C17:D17"/>
    <mergeCell ref="C18:D18"/>
    <mergeCell ref="C19:D19"/>
    <mergeCell ref="C23:D23"/>
    <mergeCell ref="C24:D24"/>
    <mergeCell ref="C30:D30"/>
    <mergeCell ref="C31:D31"/>
    <mergeCell ref="C32:D32"/>
    <mergeCell ref="C33:D33"/>
    <mergeCell ref="C49:D49"/>
    <mergeCell ref="C35:D35"/>
    <mergeCell ref="C37:D37"/>
    <mergeCell ref="C38:D38"/>
    <mergeCell ref="C40:D40"/>
    <mergeCell ref="C41:D41"/>
    <mergeCell ref="C42:D42"/>
    <mergeCell ref="C43:D43"/>
    <mergeCell ref="C44:D44"/>
    <mergeCell ref="C46:D46"/>
    <mergeCell ref="C47:D47"/>
    <mergeCell ref="C48:D48"/>
    <mergeCell ref="C63:D63"/>
    <mergeCell ref="C50:D50"/>
    <mergeCell ref="C51:D51"/>
    <mergeCell ref="C52:D52"/>
    <mergeCell ref="C53:D53"/>
    <mergeCell ref="C54:D54"/>
    <mergeCell ref="C55:D55"/>
    <mergeCell ref="C57:D57"/>
    <mergeCell ref="C58:D58"/>
    <mergeCell ref="C59:D59"/>
    <mergeCell ref="C60:D60"/>
    <mergeCell ref="C62:D62"/>
    <mergeCell ref="C77:D77"/>
    <mergeCell ref="C64:D64"/>
    <mergeCell ref="C65:D65"/>
    <mergeCell ref="C66:D66"/>
    <mergeCell ref="C67:D67"/>
    <mergeCell ref="C69:D69"/>
    <mergeCell ref="C70:D70"/>
    <mergeCell ref="C71:D71"/>
    <mergeCell ref="C72:D72"/>
    <mergeCell ref="C73:D73"/>
    <mergeCell ref="C74:D74"/>
    <mergeCell ref="C75:D75"/>
    <mergeCell ref="C78:D78"/>
    <mergeCell ref="C80:D80"/>
    <mergeCell ref="C82:D82"/>
    <mergeCell ref="E92:G92"/>
    <mergeCell ref="E91:G91"/>
    <mergeCell ref="B92:D92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Noviembre 2020</vt:lpstr>
      <vt:lpstr>Edo de Act Acum Noviembre</vt:lpstr>
      <vt:lpstr>'Edo de Act Noviembre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2020-11-12T22:45:42Z</cp:lastPrinted>
  <dcterms:created xsi:type="dcterms:W3CDTF">2019-06-25T20:03:27Z</dcterms:created>
  <dcterms:modified xsi:type="dcterms:W3CDTF">2020-12-09T18:26:54Z</dcterms:modified>
</cp:coreProperties>
</file>