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/>
  </bookViews>
  <sheets>
    <sheet name="Edo. analitico. del Act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19" i="1"/>
  <c r="H19" i="1" l="1"/>
  <c r="H24" i="1"/>
  <c r="H23" i="1"/>
  <c r="H22" i="1"/>
  <c r="H21" i="1"/>
  <c r="H20" i="1"/>
  <c r="I20" i="1" s="1"/>
  <c r="H18" i="1" l="1"/>
  <c r="I18" i="1" s="1"/>
  <c r="G26" i="1" l="1"/>
  <c r="F26" i="1"/>
  <c r="E26" i="1"/>
  <c r="E16" i="1"/>
  <c r="I19" i="1"/>
  <c r="E38" i="1" l="1"/>
  <c r="H16" i="1"/>
  <c r="H36" i="1"/>
  <c r="I36" i="1" s="1"/>
  <c r="H35" i="1"/>
  <c r="I35" i="1" s="1"/>
  <c r="H34" i="1"/>
  <c r="I34" i="1" s="1"/>
  <c r="H33" i="1"/>
  <c r="I33" i="1" s="1"/>
  <c r="H32" i="1"/>
  <c r="I32" i="1" s="1"/>
  <c r="H31" i="1"/>
  <c r="H30" i="1"/>
  <c r="I30" i="1" s="1"/>
  <c r="H29" i="1"/>
  <c r="I29" i="1" s="1"/>
  <c r="H28" i="1"/>
  <c r="I28" i="1" s="1"/>
  <c r="H27" i="1"/>
  <c r="I24" i="1"/>
  <c r="I23" i="1"/>
  <c r="I22" i="1"/>
  <c r="I21" i="1"/>
  <c r="G16" i="1"/>
  <c r="F16" i="1"/>
  <c r="I31" i="1" l="1"/>
  <c r="I26" i="1" s="1"/>
  <c r="H26" i="1"/>
  <c r="I16" i="1"/>
  <c r="G38" i="1"/>
  <c r="F38" i="1"/>
  <c r="H38" i="1" l="1"/>
  <c r="I38" i="1"/>
</calcChain>
</file>

<file path=xl/sharedStrings.xml><?xml version="1.0" encoding="utf-8"?>
<sst xmlns="http://schemas.openxmlformats.org/spreadsheetml/2006/main" count="43" uniqueCount="41">
  <si>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</si>
  <si>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</si>
  <si>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</si>
  <si>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</si>
  <si>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</si>
  <si>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</si>
  <si>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</si>
  <si>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</si>
  <si>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</si>
  <si>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</si>
  <si>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</si>
  <si>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</si>
  <si>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</si>
  <si>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</si>
  <si>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</si>
  <si>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</si>
  <si>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</si>
  <si>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</si>
  <si>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</si>
  <si>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</si>
  <si>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</si>
  <si>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</si>
  <si>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</si>
  <si>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</si>
  <si>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</si>
  <si>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</si>
  <si>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</si>
  <si>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</si>
  <si>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</si>
  <si>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</si>
  <si>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</si>
  <si>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</si>
  <si>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</si>
  <si>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</si>
  <si>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</si>
  <si>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LIC. DAFNE CELINA LÓPEZ OSORIO</t>
  </si>
  <si>
    <t>Cuenta Pública 2020</t>
  </si>
  <si>
    <t>______________________________________</t>
  </si>
  <si>
    <t>ING. GIOVANNA TRACONIS ALCOCER</t>
  </si>
  <si>
    <t>ADMINISTRADORA</t>
  </si>
  <si>
    <t>Del 01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</si>
</sst>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76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3" fillId="0" borderId="0" xfId="0" applyFont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3" fillId="0" borderId="7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vertical="top"/>
    </xf>
    <xf numFmtId="4" fontId="3" fillId="0" borderId="0" xfId="1" applyNumberFormat="1" applyFont="1" applyFill="1" applyBorder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3" fillId="0" borderId="0" xfId="0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1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" fontId="3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top"/>
    </xf>
    <xf numFmtId="0" fontId="4" fillId="0" borderId="0" xfId="2" applyNumberFormat="1" applyFont="1" applyFill="1" applyBorder="1" applyAlignment="1">
      <alignment horizontal="center" vertical="top"/>
    </xf>
    <xf numFmtId="0" fontId="4" fillId="0" borderId="8" xfId="2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11.%20Noviembre%202020/Balanza%20de%20Comprobacion%20Noviembr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ón"/>
    </sheetNames>
    <sheetDataSet>
      <sheetData sheetId="0">
        <row r="29">
          <cell r="F29">
            <v>402915</v>
          </cell>
        </row>
        <row r="91">
          <cell r="F91">
            <v>0</v>
          </cell>
        </row>
        <row r="136">
          <cell r="C136">
            <v>2237341.25</v>
          </cell>
          <cell r="E136">
            <v>246810.69</v>
          </cell>
          <cell r="F136">
            <v>332495.63</v>
          </cell>
        </row>
        <row r="144">
          <cell r="F144">
            <v>64192.5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47"/>
  <sheetViews>
    <sheetView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I38" sqref="I38"/>
    </sheetView>
  </sheetViews>
  <sheetFormatPr baseColWidth="10" defaultColWidth="0" defaultRowHeight="0" customHeight="1" zeroHeight="1" x14ac:dyDescent="0.2"/>
  <cols>
    <col min="1" max="1" width="2.140625" style="15" customWidth="1"/>
    <col min="2" max="2" width="3" style="15" customWidth="1"/>
    <col min="3" max="3" width="23" style="15" customWidth="1"/>
    <col min="4" max="4" width="41.85546875" style="15" customWidth="1"/>
    <col min="5" max="9" width="21" style="15" customWidth="1"/>
    <col min="10" max="10" width="3" style="15" customWidth="1"/>
    <col min="11" max="11" width="2.5703125" style="15" customWidth="1"/>
    <col min="12" max="18" width="0" style="15" hidden="1" customWidth="1"/>
    <col min="19" max="16384" width="11.42578125" style="15" hidden="1"/>
  </cols>
  <sheetData>
    <row r="1" spans="2:14" s="4" customFormat="1" ht="8.25" customHeight="1" x14ac:dyDescent="0.2">
      <c r="B1" s="1"/>
      <c r="C1" s="2"/>
      <c r="D1" s="74"/>
      <c r="E1" s="74"/>
      <c r="F1" s="74"/>
      <c r="G1" s="75"/>
      <c r="H1" s="75"/>
      <c r="I1" s="75"/>
      <c r="J1" s="3"/>
      <c r="K1" s="75"/>
      <c r="L1" s="75"/>
      <c r="M1" s="1"/>
      <c r="N1" s="1"/>
    </row>
    <row r="2" spans="2:14" s="4" customFormat="1" ht="9" customHeight="1" x14ac:dyDescent="0.2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s="4" customFormat="1" ht="15.75" x14ac:dyDescent="0.25">
      <c r="B3" s="1"/>
      <c r="C3" s="5"/>
      <c r="D3" s="64" t="s">
        <v>36</v>
      </c>
      <c r="E3" s="64"/>
      <c r="F3" s="64"/>
      <c r="G3" s="64"/>
      <c r="H3" s="64"/>
      <c r="I3" s="5"/>
      <c r="J3" s="5"/>
      <c r="M3" s="1"/>
      <c r="N3" s="1"/>
    </row>
    <row r="4" spans="2:14" s="4" customFormat="1" ht="15.75" x14ac:dyDescent="0.25">
      <c r="B4" s="1"/>
      <c r="C4" s="5"/>
      <c r="D4" s="64" t="s">
        <v>0</v>
      </c>
      <c r="E4" s="64"/>
      <c r="F4" s="64"/>
      <c r="G4" s="64"/>
      <c r="H4" s="64"/>
      <c r="I4" s="5"/>
      <c r="J4" s="5"/>
      <c r="M4" s="1"/>
      <c r="N4" s="1"/>
    </row>
    <row r="5" spans="2:14" s="4" customFormat="1" ht="15.75" x14ac:dyDescent="0.25">
      <c r="B5" s="1"/>
      <c r="C5" s="5"/>
      <c r="D5" s="64" t="s">
        <v>40</v>
      </c>
      <c r="E5" s="64"/>
      <c r="F5" s="64"/>
      <c r="G5" s="64"/>
      <c r="H5" s="64"/>
      <c r="I5" s="5" t="s">
        <v>1</v>
      </c>
      <c r="J5" s="5"/>
      <c r="M5" s="1"/>
      <c r="N5" s="1"/>
    </row>
    <row r="6" spans="2:14" s="4" customFormat="1" ht="15.75" x14ac:dyDescent="0.25">
      <c r="B6" s="1"/>
      <c r="C6" s="5"/>
      <c r="D6" s="64" t="s">
        <v>2</v>
      </c>
      <c r="E6" s="64"/>
      <c r="F6" s="64"/>
      <c r="G6" s="64"/>
      <c r="H6" s="64"/>
      <c r="I6" s="5"/>
      <c r="J6" s="5"/>
      <c r="M6" s="1"/>
      <c r="N6" s="1"/>
    </row>
    <row r="7" spans="2:14" s="4" customFormat="1" ht="15.75" x14ac:dyDescent="0.25">
      <c r="B7" s="6"/>
      <c r="C7" s="7" t="s">
        <v>3</v>
      </c>
      <c r="D7" s="65" t="s">
        <v>4</v>
      </c>
      <c r="E7" s="65"/>
      <c r="F7" s="65"/>
      <c r="G7" s="65"/>
      <c r="H7" s="65"/>
      <c r="I7" s="8"/>
      <c r="J7" s="9"/>
      <c r="K7" s="9"/>
      <c r="L7" s="9"/>
      <c r="M7" s="9"/>
      <c r="N7" s="9"/>
    </row>
    <row r="8" spans="2:14" s="4" customFormat="1" ht="9.75" customHeight="1" x14ac:dyDescent="0.2">
      <c r="B8" s="66"/>
      <c r="C8" s="66"/>
      <c r="D8" s="66"/>
      <c r="E8" s="66"/>
      <c r="F8" s="66"/>
      <c r="G8" s="66"/>
      <c r="H8" s="66"/>
      <c r="I8" s="66"/>
      <c r="J8" s="66"/>
      <c r="K8" s="1"/>
      <c r="L8" s="1"/>
      <c r="M8" s="1"/>
      <c r="N8" s="1"/>
    </row>
    <row r="9" spans="2:14" s="4" customFormat="1" ht="8.25" customHeight="1" x14ac:dyDescent="0.2">
      <c r="B9" s="66"/>
      <c r="C9" s="66"/>
      <c r="D9" s="66"/>
      <c r="E9" s="66"/>
      <c r="F9" s="66"/>
      <c r="G9" s="66"/>
      <c r="H9" s="66"/>
      <c r="I9" s="66"/>
      <c r="J9" s="66"/>
      <c r="K9" s="1"/>
      <c r="L9" s="1"/>
      <c r="M9" s="1"/>
      <c r="N9" s="1"/>
    </row>
    <row r="10" spans="2:14" ht="31.5" x14ac:dyDescent="0.25">
      <c r="B10" s="10"/>
      <c r="C10" s="67" t="s">
        <v>5</v>
      </c>
      <c r="D10" s="67"/>
      <c r="E10" s="11" t="s">
        <v>6</v>
      </c>
      <c r="F10" s="11" t="s">
        <v>7</v>
      </c>
      <c r="G10" s="12" t="s">
        <v>8</v>
      </c>
      <c r="H10" s="12" t="s">
        <v>9</v>
      </c>
      <c r="I10" s="12" t="s">
        <v>10</v>
      </c>
      <c r="J10" s="13"/>
      <c r="K10" s="14"/>
      <c r="L10" s="14"/>
      <c r="M10" s="14"/>
      <c r="N10" s="14"/>
    </row>
    <row r="11" spans="2:14" ht="15.75" x14ac:dyDescent="0.25">
      <c r="B11" s="16"/>
      <c r="C11" s="68"/>
      <c r="D11" s="68"/>
      <c r="E11" s="17">
        <v>1</v>
      </c>
      <c r="F11" s="17">
        <v>2</v>
      </c>
      <c r="G11" s="18">
        <v>3</v>
      </c>
      <c r="H11" s="18" t="s">
        <v>11</v>
      </c>
      <c r="I11" s="18" t="s">
        <v>12</v>
      </c>
      <c r="J11" s="19"/>
      <c r="K11" s="14"/>
      <c r="L11" s="14"/>
      <c r="M11" s="14"/>
      <c r="N11" s="14"/>
    </row>
    <row r="12" spans="2:14" s="4" customFormat="1" ht="6" customHeight="1" x14ac:dyDescent="0.2">
      <c r="B12" s="69"/>
      <c r="C12" s="66"/>
      <c r="D12" s="66"/>
      <c r="E12" s="66"/>
      <c r="F12" s="66"/>
      <c r="G12" s="66"/>
      <c r="H12" s="66"/>
      <c r="I12" s="66"/>
      <c r="J12" s="70"/>
      <c r="K12" s="1"/>
      <c r="L12" s="1"/>
      <c r="M12" s="1"/>
      <c r="N12" s="1"/>
    </row>
    <row r="13" spans="2:14" s="4" customFormat="1" ht="10.5" customHeight="1" x14ac:dyDescent="0.2">
      <c r="B13" s="71"/>
      <c r="C13" s="72"/>
      <c r="D13" s="72"/>
      <c r="E13" s="72"/>
      <c r="F13" s="72"/>
      <c r="G13" s="72"/>
      <c r="H13" s="72"/>
      <c r="I13" s="72"/>
      <c r="J13" s="73"/>
      <c r="M13" s="1"/>
      <c r="N13" s="1"/>
    </row>
    <row r="14" spans="2:14" s="4" customFormat="1" ht="15.75" x14ac:dyDescent="0.2">
      <c r="B14" s="20"/>
      <c r="C14" s="55" t="s">
        <v>13</v>
      </c>
      <c r="D14" s="55"/>
      <c r="E14" s="21"/>
      <c r="F14" s="21"/>
      <c r="G14" s="21"/>
      <c r="H14" s="21"/>
      <c r="I14" s="21"/>
      <c r="J14" s="22"/>
      <c r="M14" s="1"/>
      <c r="N14" s="1"/>
    </row>
    <row r="15" spans="2:14" s="4" customFormat="1" ht="15.75" x14ac:dyDescent="0.2">
      <c r="B15" s="20"/>
      <c r="C15" s="21"/>
      <c r="D15" s="21"/>
      <c r="E15" s="21"/>
      <c r="F15" s="21"/>
      <c r="G15" s="21"/>
      <c r="H15" s="21"/>
      <c r="I15" s="21"/>
      <c r="J15" s="22"/>
      <c r="M15" s="1"/>
      <c r="N15" s="1"/>
    </row>
    <row r="16" spans="2:14" s="4" customFormat="1" ht="15.75" x14ac:dyDescent="0.2">
      <c r="B16" s="23"/>
      <c r="C16" s="63" t="s">
        <v>14</v>
      </c>
      <c r="D16" s="63"/>
      <c r="E16" s="24">
        <f>SUM(E18:E24)</f>
        <v>3509242</v>
      </c>
      <c r="F16" s="24">
        <f>SUM(F18:F24)</f>
        <v>3099398.93</v>
      </c>
      <c r="G16" s="24">
        <f>SUM(G18:G24)</f>
        <v>2838647</v>
      </c>
      <c r="H16" s="24">
        <f>SUM(H18:H24)</f>
        <v>3769993.93</v>
      </c>
      <c r="I16" s="24">
        <f>SUM(I18:I24)</f>
        <v>260751.93000000005</v>
      </c>
      <c r="J16" s="25"/>
      <c r="M16" s="1"/>
      <c r="N16" s="1"/>
    </row>
    <row r="17" spans="2:15" s="4" customFormat="1" ht="15.75" x14ac:dyDescent="0.2">
      <c r="B17" s="26"/>
      <c r="C17" s="27"/>
      <c r="D17" s="27"/>
      <c r="E17" s="27"/>
      <c r="F17" s="27"/>
      <c r="G17" s="27"/>
      <c r="H17" s="24"/>
      <c r="I17" s="27"/>
      <c r="J17" s="28"/>
      <c r="M17" s="1"/>
      <c r="N17" s="1"/>
      <c r="O17" s="1"/>
    </row>
    <row r="18" spans="2:15" s="4" customFormat="1" ht="15.75" x14ac:dyDescent="0.2">
      <c r="B18" s="26"/>
      <c r="C18" s="54" t="s">
        <v>15</v>
      </c>
      <c r="D18" s="54"/>
      <c r="E18" s="29">
        <v>1037854.25</v>
      </c>
      <c r="F18" s="29">
        <v>2112893.06</v>
      </c>
      <c r="G18" s="29">
        <v>2039043.87</v>
      </c>
      <c r="H18" s="24">
        <f>E18+F18-G18</f>
        <v>1111703.44</v>
      </c>
      <c r="I18" s="30">
        <f>H18-E18</f>
        <v>73849.189999999944</v>
      </c>
      <c r="J18" s="28"/>
      <c r="M18" s="1"/>
      <c r="N18" s="1"/>
      <c r="O18" s="1"/>
    </row>
    <row r="19" spans="2:15" s="4" customFormat="1" ht="15.75" x14ac:dyDescent="0.2">
      <c r="B19" s="26"/>
      <c r="C19" s="54" t="s">
        <v>16</v>
      </c>
      <c r="D19" s="54"/>
      <c r="E19" s="29">
        <v>234046.5</v>
      </c>
      <c r="F19" s="29">
        <v>739695.18</v>
      </c>
      <c r="G19" s="29">
        <f>'[1]Balanza de Comprobación'!$F$29+'[1]Balanza de Comprobación'!$F$91+'[1]Balanza de Comprobación'!$F$144</f>
        <v>467107.5</v>
      </c>
      <c r="H19" s="24">
        <f>E19+F19-G19</f>
        <v>506634.18000000005</v>
      </c>
      <c r="I19" s="30">
        <f>H19-E19</f>
        <v>272587.68000000005</v>
      </c>
      <c r="J19" s="28"/>
      <c r="M19" s="1"/>
      <c r="N19" s="1"/>
      <c r="O19" s="1"/>
    </row>
    <row r="20" spans="2:15" s="4" customFormat="1" ht="15.75" x14ac:dyDescent="0.2">
      <c r="B20" s="26"/>
      <c r="C20" s="54" t="s">
        <v>17</v>
      </c>
      <c r="D20" s="54"/>
      <c r="E20" s="29">
        <v>0</v>
      </c>
      <c r="F20" s="29">
        <v>0</v>
      </c>
      <c r="G20" s="29">
        <v>0</v>
      </c>
      <c r="H20" s="24">
        <f>E20+F20-G20</f>
        <v>0</v>
      </c>
      <c r="I20" s="30">
        <f>H20-E20</f>
        <v>0</v>
      </c>
      <c r="J20" s="28"/>
      <c r="M20" s="1"/>
      <c r="N20" s="1"/>
      <c r="O20" s="1"/>
    </row>
    <row r="21" spans="2:15" s="4" customFormat="1" ht="15.75" x14ac:dyDescent="0.2">
      <c r="B21" s="26"/>
      <c r="C21" s="54" t="s">
        <v>18</v>
      </c>
      <c r="D21" s="54"/>
      <c r="E21" s="29">
        <f>'[1]Balanza de Comprobación'!$C$136</f>
        <v>2237341.25</v>
      </c>
      <c r="F21" s="29">
        <f>'[1]Balanza de Comprobación'!$E$136</f>
        <v>246810.69</v>
      </c>
      <c r="G21" s="29">
        <f>'[1]Balanza de Comprobación'!$F$136</f>
        <v>332495.63</v>
      </c>
      <c r="H21" s="24">
        <f>E21+F21-G21</f>
        <v>2151656.31</v>
      </c>
      <c r="I21" s="30">
        <f>H21-E21</f>
        <v>-85684.939999999944</v>
      </c>
      <c r="J21" s="28"/>
      <c r="M21" s="1"/>
      <c r="N21" s="1"/>
      <c r="O21" s="1" t="s">
        <v>1</v>
      </c>
    </row>
    <row r="22" spans="2:15" s="4" customFormat="1" ht="15.75" x14ac:dyDescent="0.2">
      <c r="B22" s="26"/>
      <c r="C22" s="54" t="s">
        <v>19</v>
      </c>
      <c r="D22" s="54"/>
      <c r="E22" s="29">
        <v>0</v>
      </c>
      <c r="F22" s="29">
        <v>0</v>
      </c>
      <c r="G22" s="29">
        <v>0</v>
      </c>
      <c r="H22" s="24">
        <f>E22+F22-G22</f>
        <v>0</v>
      </c>
      <c r="I22" s="30">
        <f>H22-E22</f>
        <v>0</v>
      </c>
      <c r="J22" s="28"/>
      <c r="M22" s="1"/>
      <c r="N22" s="1"/>
      <c r="O22" s="1"/>
    </row>
    <row r="23" spans="2:15" s="4" customFormat="1" ht="15.75" x14ac:dyDescent="0.2">
      <c r="B23" s="26"/>
      <c r="C23" s="54" t="s">
        <v>20</v>
      </c>
      <c r="D23" s="54"/>
      <c r="E23" s="29">
        <v>0</v>
      </c>
      <c r="F23" s="29">
        <v>0</v>
      </c>
      <c r="G23" s="29">
        <v>0</v>
      </c>
      <c r="H23" s="24">
        <f>E23+F23-G23</f>
        <v>0</v>
      </c>
      <c r="I23" s="30">
        <f>H23-E23</f>
        <v>0</v>
      </c>
      <c r="J23" s="28"/>
      <c r="M23" s="1" t="s">
        <v>1</v>
      </c>
      <c r="N23" s="1"/>
      <c r="O23" s="1"/>
    </row>
    <row r="24" spans="2:15" s="4" customFormat="1" ht="15.75" x14ac:dyDescent="0.2">
      <c r="B24" s="26"/>
      <c r="C24" s="54" t="s">
        <v>21</v>
      </c>
      <c r="D24" s="54"/>
      <c r="E24" s="29">
        <v>0</v>
      </c>
      <c r="F24" s="29">
        <v>0</v>
      </c>
      <c r="G24" s="29">
        <v>0</v>
      </c>
      <c r="H24" s="24">
        <f>E24+F24-G24</f>
        <v>0</v>
      </c>
      <c r="I24" s="30">
        <f>H24-E24</f>
        <v>0</v>
      </c>
      <c r="J24" s="28"/>
    </row>
    <row r="25" spans="2:15" s="4" customFormat="1" ht="15.75" x14ac:dyDescent="0.2">
      <c r="B25" s="26"/>
      <c r="C25" s="31"/>
      <c r="D25" s="31"/>
      <c r="E25" s="32"/>
      <c r="F25" s="32"/>
      <c r="G25" s="32"/>
      <c r="H25" s="24"/>
      <c r="I25" s="32"/>
      <c r="J25" s="28"/>
    </row>
    <row r="26" spans="2:15" s="4" customFormat="1" ht="15.75" x14ac:dyDescent="0.2">
      <c r="B26" s="23"/>
      <c r="C26" s="63" t="s">
        <v>22</v>
      </c>
      <c r="D26" s="63"/>
      <c r="E26" s="24">
        <f>SUM(E28:E36)</f>
        <v>667382.04</v>
      </c>
      <c r="F26" s="24">
        <f t="shared" ref="F26:I26" si="0">SUM(F28:F36)</f>
        <v>0</v>
      </c>
      <c r="G26" s="24">
        <f t="shared" si="0"/>
        <v>11983.73</v>
      </c>
      <c r="H26" s="24">
        <f t="shared" si="0"/>
        <v>655398.31000000006</v>
      </c>
      <c r="I26" s="24">
        <f t="shared" si="0"/>
        <v>-11983.729999999981</v>
      </c>
      <c r="J26" s="25"/>
    </row>
    <row r="27" spans="2:15" s="4" customFormat="1" ht="15.75" x14ac:dyDescent="0.2">
      <c r="B27" s="26"/>
      <c r="C27" s="27"/>
      <c r="D27" s="31"/>
      <c r="E27" s="27">
        <v>0</v>
      </c>
      <c r="F27" s="27"/>
      <c r="G27" s="27"/>
      <c r="H27" s="24">
        <f>E27+F27-G27</f>
        <v>0</v>
      </c>
      <c r="I27" s="27"/>
      <c r="J27" s="28"/>
    </row>
    <row r="28" spans="2:15" s="4" customFormat="1" ht="15.75" x14ac:dyDescent="0.2">
      <c r="B28" s="26"/>
      <c r="C28" s="54" t="s">
        <v>23</v>
      </c>
      <c r="D28" s="54"/>
      <c r="E28" s="29">
        <v>0</v>
      </c>
      <c r="F28" s="29">
        <v>0</v>
      </c>
      <c r="G28" s="29">
        <v>0</v>
      </c>
      <c r="H28" s="24">
        <f>E28+F28-G28</f>
        <v>0</v>
      </c>
      <c r="I28" s="30">
        <f>H28-E28</f>
        <v>0</v>
      </c>
      <c r="J28" s="28"/>
    </row>
    <row r="29" spans="2:15" s="4" customFormat="1" ht="15.75" x14ac:dyDescent="0.2">
      <c r="B29" s="26"/>
      <c r="C29" s="54" t="s">
        <v>24</v>
      </c>
      <c r="D29" s="54"/>
      <c r="E29" s="29">
        <v>0</v>
      </c>
      <c r="F29" s="29">
        <v>0</v>
      </c>
      <c r="G29" s="29">
        <v>0</v>
      </c>
      <c r="H29" s="24">
        <f>E29+F29-G29</f>
        <v>0</v>
      </c>
      <c r="I29" s="30">
        <f>H29-E29</f>
        <v>0</v>
      </c>
      <c r="J29" s="28"/>
    </row>
    <row r="30" spans="2:15" s="4" customFormat="1" ht="15.75" x14ac:dyDescent="0.2">
      <c r="B30" s="26"/>
      <c r="C30" s="54" t="s">
        <v>25</v>
      </c>
      <c r="D30" s="54"/>
      <c r="E30" s="29">
        <v>0</v>
      </c>
      <c r="F30" s="29">
        <v>0</v>
      </c>
      <c r="G30" s="29">
        <v>0</v>
      </c>
      <c r="H30" s="24">
        <f>E30+F30-G30</f>
        <v>0</v>
      </c>
      <c r="I30" s="30">
        <f>H30-E30</f>
        <v>0</v>
      </c>
      <c r="J30" s="28"/>
    </row>
    <row r="31" spans="2:15" s="4" customFormat="1" ht="15.75" x14ac:dyDescent="0.2">
      <c r="B31" s="26"/>
      <c r="C31" s="54" t="s">
        <v>26</v>
      </c>
      <c r="D31" s="54"/>
      <c r="E31" s="29">
        <v>2568531.91</v>
      </c>
      <c r="F31" s="29">
        <v>0</v>
      </c>
      <c r="G31" s="29">
        <v>0</v>
      </c>
      <c r="H31" s="24">
        <f>E31+F31-G31</f>
        <v>2568531.91</v>
      </c>
      <c r="I31" s="30">
        <f>H31-E31</f>
        <v>0</v>
      </c>
      <c r="J31" s="28"/>
    </row>
    <row r="32" spans="2:15" s="4" customFormat="1" ht="15.75" x14ac:dyDescent="0.2">
      <c r="B32" s="26"/>
      <c r="C32" s="54" t="s">
        <v>27</v>
      </c>
      <c r="D32" s="54"/>
      <c r="E32" s="29">
        <v>483184.35</v>
      </c>
      <c r="F32" s="29">
        <v>0</v>
      </c>
      <c r="G32" s="29">
        <v>0</v>
      </c>
      <c r="H32" s="24">
        <f>E32+F32-G32</f>
        <v>483184.35</v>
      </c>
      <c r="I32" s="30">
        <f>H32-E32</f>
        <v>0</v>
      </c>
      <c r="J32" s="28"/>
    </row>
    <row r="33" spans="2:18" s="4" customFormat="1" ht="15.75" x14ac:dyDescent="0.2">
      <c r="B33" s="26"/>
      <c r="C33" s="54" t="s">
        <v>28</v>
      </c>
      <c r="D33" s="54"/>
      <c r="E33" s="29">
        <v>-2384334.2200000002</v>
      </c>
      <c r="F33" s="29">
        <v>0</v>
      </c>
      <c r="G33" s="29">
        <v>11983.73</v>
      </c>
      <c r="H33" s="24">
        <f>E33+F33-G33</f>
        <v>-2396317.9500000002</v>
      </c>
      <c r="I33" s="30">
        <f>H33-E33</f>
        <v>-11983.729999999981</v>
      </c>
      <c r="J33" s="28"/>
    </row>
    <row r="34" spans="2:18" s="4" customFormat="1" ht="15.75" x14ac:dyDescent="0.2">
      <c r="B34" s="26"/>
      <c r="C34" s="54" t="s">
        <v>29</v>
      </c>
      <c r="D34" s="54"/>
      <c r="E34" s="29">
        <v>0</v>
      </c>
      <c r="F34" s="29">
        <v>0</v>
      </c>
      <c r="G34" s="29">
        <v>0</v>
      </c>
      <c r="H34" s="24">
        <f>E34+F34-G34</f>
        <v>0</v>
      </c>
      <c r="I34" s="30">
        <f>H34-E34</f>
        <v>0</v>
      </c>
      <c r="J34" s="28"/>
    </row>
    <row r="35" spans="2:18" s="4" customFormat="1" ht="15.75" x14ac:dyDescent="0.2">
      <c r="B35" s="26"/>
      <c r="C35" s="54" t="s">
        <v>30</v>
      </c>
      <c r="D35" s="54"/>
      <c r="E35" s="29">
        <v>0</v>
      </c>
      <c r="F35" s="29">
        <v>0</v>
      </c>
      <c r="G35" s="29">
        <v>0</v>
      </c>
      <c r="H35" s="24">
        <f>E35+F35-G35</f>
        <v>0</v>
      </c>
      <c r="I35" s="30">
        <f>H35-E35</f>
        <v>0</v>
      </c>
      <c r="J35" s="28"/>
    </row>
    <row r="36" spans="2:18" s="4" customFormat="1" ht="15.75" x14ac:dyDescent="0.2">
      <c r="B36" s="26"/>
      <c r="C36" s="54" t="s">
        <v>31</v>
      </c>
      <c r="D36" s="54"/>
      <c r="E36" s="29">
        <v>0</v>
      </c>
      <c r="F36" s="29">
        <v>0</v>
      </c>
      <c r="G36" s="29">
        <v>0</v>
      </c>
      <c r="H36" s="24">
        <f>E36+F36-G36</f>
        <v>0</v>
      </c>
      <c r="I36" s="30">
        <f>H36-E36</f>
        <v>0</v>
      </c>
      <c r="J36" s="28"/>
    </row>
    <row r="37" spans="2:18" s="4" customFormat="1" ht="15" x14ac:dyDescent="0.2">
      <c r="B37" s="26"/>
      <c r="C37" s="31"/>
      <c r="D37" s="31"/>
      <c r="E37" s="27"/>
      <c r="F37" s="27"/>
      <c r="G37" s="27"/>
      <c r="H37" s="27"/>
      <c r="I37" s="27"/>
      <c r="J37" s="28"/>
    </row>
    <row r="38" spans="2:18" s="4" customFormat="1" ht="15.75" x14ac:dyDescent="0.2">
      <c r="B38" s="20"/>
      <c r="C38" s="55" t="s">
        <v>32</v>
      </c>
      <c r="D38" s="55"/>
      <c r="E38" s="24">
        <f>E16+E26</f>
        <v>4176624.04</v>
      </c>
      <c r="F38" s="24">
        <f>F16+F26</f>
        <v>3099398.93</v>
      </c>
      <c r="G38" s="24">
        <f>G16+G26</f>
        <v>2850630.73</v>
      </c>
      <c r="H38" s="24">
        <f>E38+F38-G38</f>
        <v>4425392.24</v>
      </c>
      <c r="I38" s="24">
        <f>I16+I26</f>
        <v>248768.20000000007</v>
      </c>
      <c r="J38" s="22"/>
    </row>
    <row r="39" spans="2:18" s="4" customFormat="1" ht="15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0" spans="2:18" s="4" customFormat="1" ht="15" x14ac:dyDescent="0.2">
      <c r="B40" s="33"/>
      <c r="C40" s="34"/>
      <c r="D40" s="35"/>
      <c r="F40" s="33"/>
      <c r="G40" s="33"/>
      <c r="H40" s="33"/>
      <c r="I40" s="33"/>
      <c r="J40" s="33"/>
    </row>
    <row r="41" spans="2:18" s="4" customFormat="1" ht="15" x14ac:dyDescent="0.2">
      <c r="B41" s="1"/>
      <c r="C41" s="59" t="s">
        <v>33</v>
      </c>
      <c r="D41" s="59"/>
      <c r="E41" s="59"/>
      <c r="F41" s="59"/>
      <c r="G41" s="59"/>
      <c r="H41" s="59"/>
      <c r="I41" s="59"/>
      <c r="J41" s="36"/>
      <c r="K41" s="36"/>
      <c r="L41" s="1"/>
      <c r="M41" s="1"/>
      <c r="N41" s="1"/>
      <c r="O41" s="1"/>
      <c r="P41" s="1"/>
      <c r="Q41" s="1"/>
      <c r="R41" s="1"/>
    </row>
    <row r="42" spans="2:18" s="4" customFormat="1" ht="15" x14ac:dyDescent="0.2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s="4" customFormat="1" ht="15" x14ac:dyDescent="0.2">
      <c r="B43" s="1"/>
      <c r="C43" s="60"/>
      <c r="D43" s="60"/>
      <c r="E43" s="38"/>
      <c r="F43" s="41"/>
      <c r="G43" s="41"/>
      <c r="H43" s="42" t="s">
        <v>37</v>
      </c>
      <c r="I43" s="42"/>
      <c r="J43" s="43"/>
      <c r="K43" s="15"/>
      <c r="L43" s="15"/>
      <c r="M43" s="1"/>
      <c r="N43" s="1"/>
      <c r="O43" s="1"/>
      <c r="P43" s="1"/>
      <c r="Q43" s="1"/>
      <c r="R43" s="1"/>
    </row>
    <row r="44" spans="2:18" s="4" customFormat="1" ht="15" x14ac:dyDescent="0.2">
      <c r="B44" s="1"/>
      <c r="C44" s="52" t="s">
        <v>35</v>
      </c>
      <c r="D44" s="52"/>
      <c r="E44" s="44"/>
      <c r="F44" s="41"/>
      <c r="G44" s="41"/>
      <c r="H44" s="61" t="s">
        <v>38</v>
      </c>
      <c r="I44" s="61"/>
      <c r="J44" s="45"/>
      <c r="K44" s="45"/>
      <c r="L44" s="45"/>
      <c r="Q44" s="1"/>
      <c r="R44" s="1"/>
    </row>
    <row r="45" spans="2:18" s="4" customFormat="1" ht="15" customHeight="1" x14ac:dyDescent="0.2">
      <c r="B45" s="1"/>
      <c r="C45" s="53" t="s">
        <v>34</v>
      </c>
      <c r="D45" s="53"/>
      <c r="E45" s="46"/>
      <c r="F45" s="47"/>
      <c r="G45" s="47"/>
      <c r="H45" s="62" t="s">
        <v>39</v>
      </c>
      <c r="I45" s="62"/>
      <c r="J45" s="48"/>
      <c r="K45" s="48"/>
      <c r="L45" s="48"/>
      <c r="Q45" s="1"/>
      <c r="R45" s="1"/>
    </row>
    <row r="46" spans="2:18" s="4" customFormat="1" ht="15" x14ac:dyDescent="0.2">
      <c r="C46" s="1"/>
      <c r="D46" s="1"/>
      <c r="E46" s="49"/>
      <c r="F46" s="1"/>
      <c r="G46" s="1"/>
      <c r="H46" s="1"/>
    </row>
    <row r="47" spans="2:18" ht="15" hidden="1" x14ac:dyDescent="0.2">
      <c r="C47" s="50"/>
      <c r="D47" s="50"/>
      <c r="E47" s="51"/>
      <c r="F47" s="50"/>
      <c r="G47" s="50"/>
      <c r="H47" s="50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2020-11-12T22:47:43Z</cp:lastPrinted>
  <dcterms:created xsi:type="dcterms:W3CDTF">2019-06-25T20:16:29Z</dcterms:created>
  <dcterms:modified xsi:type="dcterms:W3CDTF">2020-12-09T04:24:56Z</dcterms:modified>
</cp:coreProperties>
</file>