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2.-Informacion Contable\"/>
    </mc:Choice>
  </mc:AlternateContent>
  <bookViews>
    <workbookView xWindow="0" yWindow="0" windowWidth="20490" windowHeight="7755"/>
  </bookViews>
  <sheets>
    <sheet name="Flujo Efectivo" sheetId="8" r:id="rId1"/>
  </sheets>
  <externalReferences>
    <externalReference r:id="rId2"/>
  </externalReferences>
  <definedNames>
    <definedName name="_xlnm.Print_Area" localSheetId="0">'Flujo Efectivo'!$A$1:$C$75</definedName>
  </definedNames>
  <calcPr calcId="152511"/>
</workbook>
</file>

<file path=xl/calcChain.xml><?xml version="1.0" encoding="utf-8"?>
<calcChain xmlns="http://schemas.openxmlformats.org/spreadsheetml/2006/main">
  <c r="B19" i="8" l="1"/>
  <c r="G57" i="8" l="1"/>
  <c r="G68" i="8" l="1"/>
  <c r="G70" i="8" s="1"/>
  <c r="C9" i="8" l="1"/>
  <c r="B21" i="8" l="1"/>
  <c r="C57" i="8" l="1"/>
  <c r="C51" i="8"/>
  <c r="C45" i="8"/>
  <c r="C41" i="8"/>
  <c r="C21" i="8"/>
  <c r="C38" i="8" l="1"/>
  <c r="C63" i="8"/>
  <c r="C49" i="8"/>
  <c r="C64" i="8" l="1"/>
  <c r="G58" i="8" s="1"/>
  <c r="B57" i="8"/>
  <c r="B51" i="8"/>
  <c r="B45" i="8"/>
  <c r="B41" i="8"/>
  <c r="B9" i="8"/>
  <c r="B38" i="8" s="1"/>
  <c r="C66" i="8" l="1"/>
  <c r="B63" i="8"/>
  <c r="B49" i="8"/>
  <c r="B64" i="8" l="1"/>
  <c r="G71" i="8" s="1"/>
  <c r="B66" i="8" l="1"/>
</calcChain>
</file>

<file path=xl/comments1.xml><?xml version="1.0" encoding="utf-8"?>
<comments xmlns="http://schemas.openxmlformats.org/spreadsheetml/2006/main">
  <authors>
    <author>Usuario de Windows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Acumulado de intereses + util cambiaria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Ventas mas otros ingresos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Importe Recaudado, total acumulado de la cta de por cobrar de la Secretaria ( RECAUDADO)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Origen o aplicación del flujo de efectivo y equivalentes del estado de cambios)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Debe coinicidir con el saldo final de la balanza del efectivo y equivalentes</t>
        </r>
      </text>
    </comment>
  </commentList>
</comments>
</file>

<file path=xl/sharedStrings.xml><?xml version="1.0" encoding="utf-8"?>
<sst xmlns="http://schemas.openxmlformats.org/spreadsheetml/2006/main" count="85" uniqueCount="70">
  <si>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</si>
  <si>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</si>
  <si>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</si>
  <si>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</si>
  <si>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</si>
  <si>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</si>
  <si>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</si>
  <si>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</si>
  <si>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</si>
  <si>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</si>
  <si>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</si>
  <si>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</si>
  <si>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</si>
  <si>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</si>
  <si>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</si>
  <si>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</si>
  <si>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</si>
  <si>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</si>
  <si>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</si>
  <si>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</si>
  <si>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</si>
  <si>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</si>
  <si>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</si>
  <si>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</si>
  <si>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</si>
  <si>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</si>
  <si>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</si>
  <si>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</si>
  <si>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</si>
  <si>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</si>
  <si>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</si>
  <si>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</si>
  <si>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</si>
  <si>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</si>
  <si>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</si>
  <si>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</si>
  <si>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</si>
  <si>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</si>
  <si>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</si>
  <si>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</si>
  <si>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</si>
  <si>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</si>
  <si>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</si>
  <si>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</si>
  <si>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</si>
  <si>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</si>
  <si>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</si>
  <si>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</si>
  <si>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</si>
  <si>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</si>
  <si>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</si>
  <si>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</si>
  <si>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</si>
  <si>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</si>
  <si>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</si>
  <si>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</si>
  <si>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</si>
  <si>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Cuenta Pública 2020</t>
  </si>
  <si>
    <t>ING. GIOVANNA TRACONIS ALCOCER</t>
  </si>
  <si>
    <t>_______________________________________</t>
  </si>
  <si>
    <t>este renglon se calcula con el modelo de flujo</t>
  </si>
  <si>
    <t>ADMINISTRADORA</t>
  </si>
  <si>
    <t>BALANZA ACUMULADO EFECTIVO Y EQUIVALENTES</t>
  </si>
  <si>
    <t>CARGOS</t>
  </si>
  <si>
    <t>ABONOS</t>
  </si>
  <si>
    <t>SALDO FINAL</t>
  </si>
  <si>
    <t>DIFERENCIA NO IDENTIF</t>
  </si>
  <si>
    <t>(+OTROS ORIGENES, - OTRAS APLICACIONES DE OPERACION)</t>
  </si>
  <si>
    <t>Del  1o.de Enero al 30 de Noviembre de 2020 y 2019</t>
  </si>
  <si>
    <t>DEBE COINCIDIR EL IMPORTE DEL ESTADO DE CAMBIOS EN LA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</si>
</sst>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General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7" fillId="0" borderId="12" xfId="0" applyFont="1" applyBorder="1" applyAlignment="1">
      <alignment horizontal="center"/>
    </xf>
    <xf numFmtId="4" fontId="8" fillId="4" borderId="12" xfId="0" applyNumberFormat="1" applyFont="1" applyFill="1" applyBorder="1" applyAlignment="1">
      <alignment horizontal="right" vertical="top"/>
    </xf>
    <xf numFmtId="4" fontId="9" fillId="4" borderId="0" xfId="0" applyNumberFormat="1" applyFont="1" applyFill="1" applyAlignment="1">
      <alignment horizontal="right" vertical="top"/>
    </xf>
    <xf numFmtId="43" fontId="3" fillId="0" borderId="0" xfId="4" applyFont="1"/>
    <xf numFmtId="0" fontId="3" fillId="0" borderId="0" xfId="0" applyFont="1"/>
    <xf numFmtId="43" fontId="3" fillId="0" borderId="5" xfId="4" applyFont="1" applyBorder="1"/>
    <xf numFmtId="43" fontId="3" fillId="0" borderId="0" xfId="0" applyNumberFormat="1" applyFont="1"/>
    <xf numFmtId="164" fontId="3" fillId="3" borderId="0" xfId="0" applyNumberFormat="1" applyFont="1" applyFill="1"/>
    <xf numFmtId="0" fontId="7" fillId="0" borderId="0" xfId="0" applyFo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64" fontId="15" fillId="0" borderId="0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164" fontId="16" fillId="0" borderId="0" xfId="0" applyNumberFormat="1" applyFont="1" applyBorder="1" applyAlignment="1">
      <alignment horizontal="right" wrapText="1"/>
    </xf>
    <xf numFmtId="8" fontId="12" fillId="0" borderId="0" xfId="0" applyNumberFormat="1" applyFont="1"/>
    <xf numFmtId="8" fontId="12" fillId="0" borderId="0" xfId="0" applyNumberFormat="1" applyFont="1" applyFill="1" applyBorder="1" applyAlignment="1">
      <alignment horizontal="left" vertical="top"/>
    </xf>
    <xf numFmtId="164" fontId="16" fillId="0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0" fontId="12" fillId="0" borderId="0" xfId="0" applyFont="1" applyBorder="1"/>
    <xf numFmtId="0" fontId="15" fillId="0" borderId="0" xfId="0" applyFont="1" applyBorder="1" applyAlignment="1">
      <alignment wrapText="1"/>
    </xf>
    <xf numFmtId="164" fontId="12" fillId="0" borderId="0" xfId="0" applyNumberFormat="1" applyFont="1" applyBorder="1"/>
    <xf numFmtId="0" fontId="15" fillId="0" borderId="4" xfId="0" applyFont="1" applyBorder="1" applyAlignment="1">
      <alignment wrapText="1"/>
    </xf>
    <xf numFmtId="164" fontId="15" fillId="0" borderId="5" xfId="0" applyNumberFormat="1" applyFont="1" applyBorder="1" applyAlignment="1">
      <alignment horizontal="right" wrapText="1"/>
    </xf>
    <xf numFmtId="0" fontId="16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7" fillId="0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164" fontId="18" fillId="0" borderId="7" xfId="0" applyNumberFormat="1" applyFont="1" applyBorder="1" applyAlignment="1">
      <alignment horizontal="right" wrapText="1"/>
    </xf>
    <xf numFmtId="164" fontId="1" fillId="0" borderId="7" xfId="0" applyNumberFormat="1" applyFont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right" wrapText="1"/>
    </xf>
    <xf numFmtId="164" fontId="18" fillId="0" borderId="7" xfId="0" applyNumberFormat="1" applyFont="1" applyFill="1" applyBorder="1" applyAlignment="1">
      <alignment horizontal="right" wrapText="1"/>
    </xf>
    <xf numFmtId="164" fontId="18" fillId="0" borderId="7" xfId="0" applyNumberFormat="1" applyFont="1" applyBorder="1" applyAlignment="1">
      <alignment horizontal="right" wrapText="1" indent="14"/>
    </xf>
    <xf numFmtId="0" fontId="18" fillId="0" borderId="7" xfId="0" applyFont="1" applyBorder="1" applyAlignment="1">
      <alignment horizontal="right" wrapText="1" indent="14"/>
    </xf>
    <xf numFmtId="164" fontId="1" fillId="0" borderId="7" xfId="0" applyNumberFormat="1" applyFont="1" applyBorder="1" applyAlignment="1">
      <alignment wrapText="1"/>
    </xf>
    <xf numFmtId="164" fontId="18" fillId="0" borderId="8" xfId="0" applyNumberFormat="1" applyFont="1" applyBorder="1" applyAlignment="1">
      <alignment horizontal="left" wrapText="1" indent="14"/>
    </xf>
    <xf numFmtId="0" fontId="1" fillId="0" borderId="0" xfId="0" applyFont="1"/>
    <xf numFmtId="0" fontId="19" fillId="0" borderId="0" xfId="0" applyFont="1"/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2" fontId="4" fillId="0" borderId="0" xfId="3" applyNumberFormat="1" applyFont="1" applyFill="1" applyBorder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5">
    <cellStyle name="=C:\WINNT\SYSTEM32\COMMAND.COM" xfId="1"/>
    <cellStyle name="Millares" xfId="4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11.%20Noviembre%202020/1.-LDF/Ley%20de%20Disciplina%20Financiera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do de sit financiera detal "/>
      <sheetName val="informe analitico y otros p "/>
      <sheetName val="Balance presupuestario "/>
      <sheetName val="Edo analit ing detallado"/>
      <sheetName val="Clasif x objeto de gasto"/>
      <sheetName val="Clasificación Admiva"/>
      <sheetName val="Clasificación Funcional"/>
      <sheetName val="Clasif serv personales x catego"/>
      <sheetName val="Resultado de Ingresos"/>
      <sheetName val="Resultado de Egresos"/>
      <sheetName val="Proyección de ingresos"/>
      <sheetName val="Proyección de Egresos"/>
      <sheetName val="Informe sobre estudios actuaria"/>
      <sheetName val="inf analit obligaciones diferen"/>
    </sheetNames>
    <sheetDataSet>
      <sheetData sheetId="0">
        <row r="132">
          <cell r="G132">
            <v>197526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pane ySplit="7" topLeftCell="A8" activePane="bottomLeft" state="frozen"/>
      <selection pane="bottomLeft" activeCell="G58" sqref="G58"/>
    </sheetView>
  </sheetViews>
  <sheetFormatPr baseColWidth="10" defaultRowHeight="14.25" x14ac:dyDescent="0.2"/>
  <cols>
    <col min="1" max="1" width="77.7109375" style="16" customWidth="1"/>
    <col min="2" max="2" width="23" style="16" customWidth="1"/>
    <col min="3" max="3" width="25.28515625" style="48" customWidth="1"/>
    <col min="4" max="5" width="7" style="16" customWidth="1"/>
    <col min="6" max="6" width="15.7109375" style="16" customWidth="1"/>
    <col min="7" max="7" width="13.140625" style="16" customWidth="1"/>
    <col min="8" max="8" width="15.7109375" style="16" customWidth="1"/>
    <col min="9" max="16384" width="11.42578125" style="16"/>
  </cols>
  <sheetData>
    <row r="1" spans="1:8" s="12" customFormat="1" ht="15.75" x14ac:dyDescent="0.2">
      <c r="A1" s="54" t="s">
        <v>57</v>
      </c>
      <c r="B1" s="54"/>
      <c r="C1" s="54"/>
      <c r="D1" s="11"/>
      <c r="E1" s="11"/>
      <c r="F1" s="11"/>
      <c r="G1" s="11"/>
      <c r="H1" s="11"/>
    </row>
    <row r="2" spans="1:8" s="12" customFormat="1" ht="15.75" x14ac:dyDescent="0.2">
      <c r="A2" s="54" t="s">
        <v>3</v>
      </c>
      <c r="B2" s="54"/>
      <c r="C2" s="54"/>
      <c r="D2" s="11"/>
      <c r="E2" s="11"/>
      <c r="F2" s="11"/>
      <c r="G2" s="11"/>
      <c r="H2" s="11"/>
    </row>
    <row r="3" spans="1:8" s="12" customFormat="1" ht="15.75" x14ac:dyDescent="0.2">
      <c r="A3" s="54" t="s">
        <v>68</v>
      </c>
      <c r="B3" s="54"/>
      <c r="C3" s="54"/>
      <c r="D3" s="11"/>
      <c r="E3" s="11"/>
      <c r="F3" s="11"/>
      <c r="G3" s="11"/>
      <c r="H3" s="11"/>
    </row>
    <row r="4" spans="1:8" s="12" customFormat="1" ht="15.75" x14ac:dyDescent="0.2">
      <c r="A4" s="54" t="s">
        <v>0</v>
      </c>
      <c r="B4" s="54"/>
      <c r="C4" s="54"/>
      <c r="D4" s="11"/>
      <c r="E4" s="11"/>
      <c r="F4" s="11"/>
      <c r="G4" s="11"/>
      <c r="H4" s="11"/>
    </row>
    <row r="5" spans="1:8" s="12" customFormat="1" ht="15.75" x14ac:dyDescent="0.2">
      <c r="A5" s="55" t="s">
        <v>54</v>
      </c>
      <c r="B5" s="55"/>
      <c r="C5" s="55"/>
      <c r="D5" s="11"/>
      <c r="E5" s="11"/>
      <c r="F5" s="11"/>
      <c r="G5" s="11"/>
      <c r="H5" s="11"/>
    </row>
    <row r="6" spans="1:8" s="12" customFormat="1" ht="15" x14ac:dyDescent="0.2">
      <c r="A6" s="11"/>
      <c r="B6" s="11"/>
      <c r="C6" s="36"/>
      <c r="D6" s="11"/>
      <c r="E6" s="11"/>
      <c r="F6" s="11"/>
      <c r="G6" s="11"/>
      <c r="H6" s="11"/>
    </row>
    <row r="7" spans="1:8" ht="15" x14ac:dyDescent="0.2">
      <c r="A7" s="13" t="s">
        <v>1</v>
      </c>
      <c r="B7" s="14">
        <v>2020</v>
      </c>
      <c r="C7" s="37">
        <v>2019</v>
      </c>
      <c r="D7" s="15"/>
      <c r="E7" s="15"/>
      <c r="F7" s="15"/>
      <c r="G7" s="15"/>
      <c r="H7" s="15"/>
    </row>
    <row r="8" spans="1:8" ht="13.5" customHeight="1" x14ac:dyDescent="0.2">
      <c r="A8" s="17" t="s">
        <v>4</v>
      </c>
      <c r="B8" s="18"/>
      <c r="C8" s="38"/>
    </row>
    <row r="9" spans="1:8" ht="13.5" customHeight="1" x14ac:dyDescent="0.2">
      <c r="A9" s="19" t="s">
        <v>6</v>
      </c>
      <c r="B9" s="20">
        <f>SUM(B10:B20)</f>
        <v>8500298.6899999995</v>
      </c>
      <c r="C9" s="39">
        <f>SUM(C10:C20)</f>
        <v>20613882.77</v>
      </c>
    </row>
    <row r="10" spans="1:8" ht="13.5" customHeight="1" x14ac:dyDescent="0.2">
      <c r="A10" s="21" t="s">
        <v>7</v>
      </c>
      <c r="B10" s="22">
        <v>0</v>
      </c>
      <c r="C10" s="40">
        <v>0</v>
      </c>
    </row>
    <row r="11" spans="1:8" ht="13.5" customHeight="1" x14ac:dyDescent="0.2">
      <c r="A11" s="21" t="s">
        <v>9</v>
      </c>
      <c r="B11" s="22">
        <v>0</v>
      </c>
      <c r="C11" s="40">
        <v>0</v>
      </c>
    </row>
    <row r="12" spans="1:8" ht="13.5" customHeight="1" x14ac:dyDescent="0.2">
      <c r="A12" s="21" t="s">
        <v>11</v>
      </c>
      <c r="B12" s="22">
        <v>0</v>
      </c>
      <c r="C12" s="40">
        <v>0</v>
      </c>
    </row>
    <row r="13" spans="1:8" ht="13.5" customHeight="1" x14ac:dyDescent="0.2">
      <c r="A13" s="21" t="s">
        <v>13</v>
      </c>
      <c r="B13" s="22">
        <v>0</v>
      </c>
      <c r="C13" s="40">
        <v>0</v>
      </c>
    </row>
    <row r="14" spans="1:8" ht="13.5" customHeight="1" x14ac:dyDescent="0.2">
      <c r="A14" s="21" t="s">
        <v>15</v>
      </c>
      <c r="B14" s="22">
        <v>3374.73</v>
      </c>
      <c r="C14" s="40">
        <v>9569.26</v>
      </c>
    </row>
    <row r="15" spans="1:8" ht="13.5" customHeight="1" x14ac:dyDescent="0.2">
      <c r="A15" s="21" t="s">
        <v>16</v>
      </c>
      <c r="B15" s="22">
        <v>0</v>
      </c>
      <c r="C15" s="40">
        <v>0</v>
      </c>
    </row>
    <row r="16" spans="1:8" ht="13.5" customHeight="1" x14ac:dyDescent="0.2">
      <c r="A16" s="21" t="s">
        <v>17</v>
      </c>
      <c r="B16" s="22">
        <v>3091668.74</v>
      </c>
      <c r="C16" s="40">
        <v>12329185.560000001</v>
      </c>
      <c r="F16" s="23"/>
    </row>
    <row r="17" spans="1:6" ht="24.75" customHeight="1" x14ac:dyDescent="0.2">
      <c r="A17" s="21" t="s">
        <v>19</v>
      </c>
      <c r="B17" s="22">
        <v>0</v>
      </c>
      <c r="C17" s="40">
        <v>0</v>
      </c>
    </row>
    <row r="18" spans="1:6" ht="13.5" customHeight="1" x14ac:dyDescent="0.2">
      <c r="A18" s="21" t="s">
        <v>21</v>
      </c>
      <c r="B18" s="22">
        <v>0</v>
      </c>
      <c r="C18" s="40">
        <v>0</v>
      </c>
    </row>
    <row r="19" spans="1:6" ht="13.5" customHeight="1" x14ac:dyDescent="0.2">
      <c r="A19" s="21" t="s">
        <v>23</v>
      </c>
      <c r="B19" s="22">
        <f>5047689.52-[1]Hoja1!$G$132</f>
        <v>4850163.5199999996</v>
      </c>
      <c r="C19" s="40">
        <v>7538839</v>
      </c>
      <c r="F19" s="24"/>
    </row>
    <row r="20" spans="1:6" ht="13.5" customHeight="1" x14ac:dyDescent="0.2">
      <c r="A20" s="21" t="s">
        <v>24</v>
      </c>
      <c r="B20" s="25">
        <v>555091.69999999925</v>
      </c>
      <c r="C20" s="41">
        <v>736288.95</v>
      </c>
      <c r="F20" s="24" t="s">
        <v>60</v>
      </c>
    </row>
    <row r="21" spans="1:6" ht="13.5" customHeight="1" x14ac:dyDescent="0.2">
      <c r="A21" s="19" t="s">
        <v>14</v>
      </c>
      <c r="B21" s="20">
        <f>SUM(B22:B37)</f>
        <v>9107917.1799999997</v>
      </c>
      <c r="C21" s="39">
        <f>SUM(C22:C37)</f>
        <v>20272362.160000004</v>
      </c>
    </row>
    <row r="22" spans="1:6" ht="13.5" customHeight="1" x14ac:dyDescent="0.2">
      <c r="A22" s="21" t="s">
        <v>27</v>
      </c>
      <c r="B22" s="22">
        <v>4922305.75</v>
      </c>
      <c r="C22" s="40">
        <v>7454260.6100000003</v>
      </c>
      <c r="F22" s="24"/>
    </row>
    <row r="23" spans="1:6" ht="13.5" customHeight="1" x14ac:dyDescent="0.2">
      <c r="A23" s="21" t="s">
        <v>29</v>
      </c>
      <c r="B23" s="22">
        <v>2272506.4099999997</v>
      </c>
      <c r="C23" s="40">
        <v>8656808.9700000007</v>
      </c>
      <c r="F23" s="24"/>
    </row>
    <row r="24" spans="1:6" ht="13.5" customHeight="1" x14ac:dyDescent="0.2">
      <c r="A24" s="21" t="s">
        <v>31</v>
      </c>
      <c r="B24" s="22">
        <v>1913105.0199999998</v>
      </c>
      <c r="C24" s="40">
        <v>4161292.58</v>
      </c>
      <c r="F24" s="24"/>
    </row>
    <row r="25" spans="1:6" ht="13.5" customHeight="1" x14ac:dyDescent="0.2">
      <c r="A25" s="21" t="s">
        <v>33</v>
      </c>
      <c r="B25" s="22">
        <v>0</v>
      </c>
      <c r="C25" s="40">
        <v>0</v>
      </c>
    </row>
    <row r="26" spans="1:6" ht="13.5" customHeight="1" x14ac:dyDescent="0.2">
      <c r="A26" s="21" t="s">
        <v>34</v>
      </c>
      <c r="B26" s="22">
        <v>0</v>
      </c>
      <c r="C26" s="40">
        <v>0</v>
      </c>
    </row>
    <row r="27" spans="1:6" ht="13.5" customHeight="1" x14ac:dyDescent="0.2">
      <c r="A27" s="21" t="s">
        <v>36</v>
      </c>
      <c r="B27" s="22">
        <v>0</v>
      </c>
      <c r="C27" s="40">
        <v>0</v>
      </c>
    </row>
    <row r="28" spans="1:6" ht="13.5" customHeight="1" x14ac:dyDescent="0.2">
      <c r="A28" s="21" t="s">
        <v>37</v>
      </c>
      <c r="B28" s="22">
        <v>0</v>
      </c>
      <c r="C28" s="40">
        <v>0</v>
      </c>
    </row>
    <row r="29" spans="1:6" ht="13.5" customHeight="1" x14ac:dyDescent="0.2">
      <c r="A29" s="21" t="s">
        <v>38</v>
      </c>
      <c r="B29" s="22">
        <v>0</v>
      </c>
      <c r="C29" s="40">
        <v>0</v>
      </c>
    </row>
    <row r="30" spans="1:6" ht="13.5" customHeight="1" x14ac:dyDescent="0.2">
      <c r="A30" s="21" t="s">
        <v>40</v>
      </c>
      <c r="B30" s="22">
        <v>0</v>
      </c>
      <c r="C30" s="40">
        <v>0</v>
      </c>
    </row>
    <row r="31" spans="1:6" ht="13.5" customHeight="1" x14ac:dyDescent="0.2">
      <c r="A31" s="21" t="s">
        <v>42</v>
      </c>
      <c r="B31" s="22">
        <v>0</v>
      </c>
      <c r="C31" s="40">
        <v>0</v>
      </c>
    </row>
    <row r="32" spans="1:6" ht="13.5" customHeight="1" x14ac:dyDescent="0.2">
      <c r="A32" s="21" t="s">
        <v>44</v>
      </c>
      <c r="B32" s="22">
        <v>0</v>
      </c>
      <c r="C32" s="40">
        <v>0</v>
      </c>
    </row>
    <row r="33" spans="1:6" ht="13.5" customHeight="1" x14ac:dyDescent="0.2">
      <c r="A33" s="21" t="s">
        <v>46</v>
      </c>
      <c r="B33" s="22">
        <v>0</v>
      </c>
      <c r="C33" s="40">
        <v>0</v>
      </c>
    </row>
    <row r="34" spans="1:6" ht="13.5" customHeight="1" x14ac:dyDescent="0.2">
      <c r="A34" s="21" t="s">
        <v>48</v>
      </c>
      <c r="B34" s="22">
        <v>0</v>
      </c>
      <c r="C34" s="40">
        <v>0</v>
      </c>
    </row>
    <row r="35" spans="1:6" ht="13.5" customHeight="1" x14ac:dyDescent="0.2">
      <c r="A35" s="21" t="s">
        <v>50</v>
      </c>
      <c r="B35" s="22">
        <v>0</v>
      </c>
      <c r="C35" s="40">
        <v>0</v>
      </c>
    </row>
    <row r="36" spans="1:6" ht="13.5" customHeight="1" x14ac:dyDescent="0.2">
      <c r="A36" s="21" t="s">
        <v>51</v>
      </c>
      <c r="B36" s="22">
        <v>0</v>
      </c>
      <c r="C36" s="40">
        <v>0</v>
      </c>
    </row>
    <row r="37" spans="1:6" ht="13.5" customHeight="1" x14ac:dyDescent="0.2">
      <c r="A37" s="21" t="s">
        <v>52</v>
      </c>
      <c r="B37" s="25">
        <v>0</v>
      </c>
      <c r="C37" s="41">
        <v>0</v>
      </c>
      <c r="F37" s="24" t="s">
        <v>60</v>
      </c>
    </row>
    <row r="38" spans="1:6" ht="13.5" customHeight="1" x14ac:dyDescent="0.2">
      <c r="A38" s="19" t="s">
        <v>53</v>
      </c>
      <c r="B38" s="26">
        <f>+B9-B21</f>
        <v>-607618.49000000022</v>
      </c>
      <c r="C38" s="42">
        <f>+C9-C21</f>
        <v>341520.60999999568</v>
      </c>
    </row>
    <row r="39" spans="1:6" ht="13.5" customHeight="1" x14ac:dyDescent="0.2">
      <c r="A39" s="19"/>
      <c r="B39" s="20"/>
      <c r="C39" s="43"/>
      <c r="D39" s="27"/>
      <c r="E39" s="27"/>
    </row>
    <row r="40" spans="1:6" ht="13.5" customHeight="1" x14ac:dyDescent="0.2">
      <c r="A40" s="19" t="s">
        <v>5</v>
      </c>
      <c r="B40" s="28"/>
      <c r="C40" s="44"/>
      <c r="D40" s="27"/>
      <c r="E40" s="27"/>
    </row>
    <row r="41" spans="1:6" ht="13.5" customHeight="1" x14ac:dyDescent="0.2">
      <c r="A41" s="19" t="s">
        <v>6</v>
      </c>
      <c r="B41" s="20">
        <f>SUM(B42:B44)</f>
        <v>0</v>
      </c>
      <c r="C41" s="39">
        <f>C42+C43+C44</f>
        <v>0</v>
      </c>
      <c r="D41" s="29"/>
      <c r="E41" s="29"/>
    </row>
    <row r="42" spans="1:6" ht="13.5" customHeight="1" x14ac:dyDescent="0.2">
      <c r="A42" s="21" t="s">
        <v>8</v>
      </c>
      <c r="B42" s="22">
        <v>0</v>
      </c>
      <c r="C42" s="40">
        <v>0</v>
      </c>
      <c r="D42" s="27"/>
      <c r="E42" s="27"/>
    </row>
    <row r="43" spans="1:6" ht="13.5" customHeight="1" x14ac:dyDescent="0.2">
      <c r="A43" s="21" t="s">
        <v>10</v>
      </c>
      <c r="B43" s="22">
        <v>0</v>
      </c>
      <c r="C43" s="40">
        <v>0</v>
      </c>
      <c r="D43" s="29"/>
      <c r="E43" s="29"/>
    </row>
    <row r="44" spans="1:6" ht="13.5" customHeight="1" x14ac:dyDescent="0.2">
      <c r="A44" s="21" t="s">
        <v>12</v>
      </c>
      <c r="B44" s="22">
        <v>0</v>
      </c>
      <c r="C44" s="40">
        <v>0</v>
      </c>
      <c r="D44" s="27"/>
      <c r="E44" s="27"/>
    </row>
    <row r="45" spans="1:6" ht="13.5" customHeight="1" x14ac:dyDescent="0.2">
      <c r="A45" s="19" t="s">
        <v>14</v>
      </c>
      <c r="B45" s="20">
        <f>SUM(B46:B48)</f>
        <v>0</v>
      </c>
      <c r="C45" s="39">
        <f>C47+C48</f>
        <v>0</v>
      </c>
      <c r="D45" s="27"/>
      <c r="E45" s="27"/>
    </row>
    <row r="46" spans="1:6" ht="13.5" customHeight="1" x14ac:dyDescent="0.2">
      <c r="A46" s="21" t="s">
        <v>8</v>
      </c>
      <c r="B46" s="22">
        <v>0</v>
      </c>
      <c r="C46" s="40">
        <v>0</v>
      </c>
      <c r="D46" s="27"/>
      <c r="E46" s="27"/>
    </row>
    <row r="47" spans="1:6" ht="13.5" customHeight="1" x14ac:dyDescent="0.2">
      <c r="A47" s="21" t="s">
        <v>10</v>
      </c>
      <c r="B47" s="22">
        <v>0</v>
      </c>
      <c r="C47" s="40">
        <v>0</v>
      </c>
      <c r="D47" s="27"/>
      <c r="E47" s="27"/>
    </row>
    <row r="48" spans="1:6" ht="13.5" customHeight="1" x14ac:dyDescent="0.2">
      <c r="A48" s="21" t="s">
        <v>18</v>
      </c>
      <c r="B48" s="22">
        <v>0</v>
      </c>
      <c r="C48" s="40">
        <v>0</v>
      </c>
      <c r="D48" s="27"/>
      <c r="E48" s="27"/>
    </row>
    <row r="49" spans="1:8" ht="13.5" customHeight="1" x14ac:dyDescent="0.2">
      <c r="A49" s="19" t="s">
        <v>20</v>
      </c>
      <c r="B49" s="20">
        <f>+B41-B45</f>
        <v>0</v>
      </c>
      <c r="C49" s="39">
        <f>C41-C45</f>
        <v>0</v>
      </c>
      <c r="D49" s="27"/>
      <c r="E49" s="27"/>
    </row>
    <row r="50" spans="1:8" ht="13.5" customHeight="1" x14ac:dyDescent="0.2">
      <c r="A50" s="19" t="s">
        <v>22</v>
      </c>
      <c r="B50" s="28"/>
      <c r="C50" s="44"/>
      <c r="D50" s="27"/>
      <c r="E50" s="27"/>
    </row>
    <row r="51" spans="1:8" ht="13.5" customHeight="1" x14ac:dyDescent="0.2">
      <c r="A51" s="19" t="s">
        <v>6</v>
      </c>
      <c r="B51" s="20">
        <f>SUM(B52:B56)</f>
        <v>0</v>
      </c>
      <c r="C51" s="39">
        <f>C52+C53+C54+C55</f>
        <v>0</v>
      </c>
      <c r="D51" s="27"/>
      <c r="E51" s="27"/>
    </row>
    <row r="52" spans="1:8" ht="13.5" customHeight="1" x14ac:dyDescent="0.2">
      <c r="A52" s="21" t="s">
        <v>25</v>
      </c>
      <c r="B52" s="22">
        <v>0</v>
      </c>
      <c r="C52" s="40">
        <v>0</v>
      </c>
      <c r="D52" s="27"/>
      <c r="E52" s="27"/>
    </row>
    <row r="53" spans="1:8" ht="13.5" customHeight="1" x14ac:dyDescent="0.2">
      <c r="A53" s="21" t="s">
        <v>26</v>
      </c>
      <c r="B53" s="22">
        <v>0</v>
      </c>
      <c r="C53" s="40">
        <v>0</v>
      </c>
      <c r="D53" s="27"/>
      <c r="E53" s="27"/>
      <c r="F53" s="16">
        <v>2019</v>
      </c>
      <c r="G53" s="10"/>
      <c r="H53" s="10"/>
    </row>
    <row r="54" spans="1:8" ht="13.5" customHeight="1" x14ac:dyDescent="0.2">
      <c r="A54" s="21" t="s">
        <v>28</v>
      </c>
      <c r="B54" s="22">
        <v>0</v>
      </c>
      <c r="C54" s="40">
        <v>0</v>
      </c>
      <c r="D54" s="27"/>
      <c r="E54" s="27"/>
      <c r="F54" s="56" t="s">
        <v>62</v>
      </c>
      <c r="G54" s="57"/>
      <c r="H54" s="58"/>
    </row>
    <row r="55" spans="1:8" ht="13.5" customHeight="1" x14ac:dyDescent="0.2">
      <c r="A55" s="21" t="s">
        <v>30</v>
      </c>
      <c r="B55" s="22">
        <v>0</v>
      </c>
      <c r="C55" s="40">
        <v>0</v>
      </c>
      <c r="D55" s="27"/>
      <c r="E55" s="27"/>
      <c r="F55" s="2" t="s">
        <v>63</v>
      </c>
      <c r="G55" s="2" t="s">
        <v>64</v>
      </c>
      <c r="H55" s="2" t="s">
        <v>65</v>
      </c>
    </row>
    <row r="56" spans="1:8" ht="13.5" customHeight="1" x14ac:dyDescent="0.2">
      <c r="A56" s="21" t="s">
        <v>32</v>
      </c>
      <c r="B56" s="22">
        <v>0</v>
      </c>
      <c r="C56" s="40">
        <v>0</v>
      </c>
      <c r="D56" s="27"/>
      <c r="E56" s="27"/>
      <c r="F56" s="3">
        <v>28900934.620000001</v>
      </c>
      <c r="G56" s="3">
        <v>28560414</v>
      </c>
      <c r="H56" s="3">
        <v>2266819.23</v>
      </c>
    </row>
    <row r="57" spans="1:8" ht="13.5" customHeight="1" x14ac:dyDescent="0.2">
      <c r="A57" s="19" t="s">
        <v>14</v>
      </c>
      <c r="B57" s="20">
        <f>SUM(B58:B62)</f>
        <v>0</v>
      </c>
      <c r="C57" s="39">
        <f>C58+C59+C60+C61</f>
        <v>0</v>
      </c>
      <c r="D57" s="27"/>
      <c r="E57" s="27"/>
      <c r="F57" s="10"/>
      <c r="G57" s="5">
        <f>F56-G56</f>
        <v>340520.62000000104</v>
      </c>
      <c r="H57" s="10"/>
    </row>
    <row r="58" spans="1:8" ht="13.5" customHeight="1" x14ac:dyDescent="0.2">
      <c r="A58" s="21" t="s">
        <v>35</v>
      </c>
      <c r="B58" s="22">
        <v>0</v>
      </c>
      <c r="C58" s="40">
        <v>0</v>
      </c>
      <c r="D58" s="27"/>
      <c r="E58" s="27"/>
      <c r="F58" s="10"/>
      <c r="G58" s="9">
        <f>G57-C64</f>
        <v>-999.98999999463558</v>
      </c>
      <c r="H58" s="6" t="s">
        <v>67</v>
      </c>
    </row>
    <row r="59" spans="1:8" ht="13.5" customHeight="1" x14ac:dyDescent="0.2">
      <c r="A59" s="21" t="s">
        <v>26</v>
      </c>
      <c r="B59" s="22">
        <v>0</v>
      </c>
      <c r="C59" s="40">
        <v>0</v>
      </c>
      <c r="D59" s="27"/>
      <c r="E59" s="27"/>
      <c r="F59" s="10"/>
      <c r="G59" s="5"/>
      <c r="H59" s="10"/>
    </row>
    <row r="60" spans="1:8" ht="13.5" customHeight="1" x14ac:dyDescent="0.2">
      <c r="A60" s="21" t="s">
        <v>28</v>
      </c>
      <c r="B60" s="22">
        <v>0</v>
      </c>
      <c r="C60" s="40">
        <v>0</v>
      </c>
      <c r="D60" s="27"/>
      <c r="E60" s="27"/>
      <c r="F60" s="10"/>
      <c r="G60" s="5"/>
      <c r="H60" s="10"/>
    </row>
    <row r="61" spans="1:8" ht="13.5" customHeight="1" x14ac:dyDescent="0.2">
      <c r="A61" s="21" t="s">
        <v>39</v>
      </c>
      <c r="B61" s="22">
        <v>0</v>
      </c>
      <c r="C61" s="40">
        <v>0</v>
      </c>
      <c r="D61" s="27"/>
      <c r="E61" s="27"/>
      <c r="F61" s="10"/>
      <c r="G61" s="10"/>
      <c r="H61" s="10"/>
    </row>
    <row r="62" spans="1:8" ht="13.5" customHeight="1" x14ac:dyDescent="0.2">
      <c r="A62" s="21" t="s">
        <v>41</v>
      </c>
      <c r="B62" s="22">
        <v>0</v>
      </c>
      <c r="C62" s="45">
        <v>0</v>
      </c>
      <c r="D62" s="27"/>
      <c r="E62" s="27"/>
    </row>
    <row r="63" spans="1:8" ht="13.5" customHeight="1" x14ac:dyDescent="0.2">
      <c r="A63" s="19" t="s">
        <v>43</v>
      </c>
      <c r="B63" s="20">
        <f>+B51-B57</f>
        <v>0</v>
      </c>
      <c r="C63" s="39">
        <f>C51-C57</f>
        <v>0</v>
      </c>
      <c r="D63" s="27"/>
      <c r="E63" s="27"/>
      <c r="F63" s="16">
        <v>2020</v>
      </c>
    </row>
    <row r="64" spans="1:8" ht="13.5" customHeight="1" x14ac:dyDescent="0.2">
      <c r="A64" s="19" t="s">
        <v>45</v>
      </c>
      <c r="B64" s="20">
        <f>+B38+B49+B63</f>
        <v>-607618.49000000022</v>
      </c>
      <c r="C64" s="39">
        <f>+C38+C49+C63</f>
        <v>341520.60999999568</v>
      </c>
      <c r="D64" s="29"/>
      <c r="E64" s="29"/>
      <c r="F64" s="56" t="s">
        <v>62</v>
      </c>
      <c r="G64" s="57"/>
      <c r="H64" s="58"/>
    </row>
    <row r="65" spans="1:8" ht="13.5" customHeight="1" x14ac:dyDescent="0.2">
      <c r="A65" s="19" t="s">
        <v>47</v>
      </c>
      <c r="B65" s="26">
        <v>1719321.93</v>
      </c>
      <c r="C65" s="39">
        <v>1926298.61</v>
      </c>
      <c r="D65" s="27"/>
      <c r="E65" s="27"/>
      <c r="F65" s="2" t="s">
        <v>63</v>
      </c>
      <c r="G65" s="2" t="s">
        <v>64</v>
      </c>
      <c r="H65" s="2" t="s">
        <v>65</v>
      </c>
    </row>
    <row r="66" spans="1:8" ht="13.5" customHeight="1" x14ac:dyDescent="0.2">
      <c r="A66" s="19" t="s">
        <v>49</v>
      </c>
      <c r="B66" s="26">
        <f>+B64+B65</f>
        <v>1111703.4399999997</v>
      </c>
      <c r="C66" s="39">
        <f>C64+C65</f>
        <v>2267819.219999996</v>
      </c>
      <c r="D66" s="27"/>
      <c r="E66" s="27"/>
      <c r="F66" s="3">
        <v>15285751.41</v>
      </c>
      <c r="G66" s="3">
        <v>15892369.9</v>
      </c>
      <c r="H66" s="3">
        <v>1111703.44</v>
      </c>
    </row>
    <row r="67" spans="1:8" x14ac:dyDescent="0.2">
      <c r="A67" s="30"/>
      <c r="B67" s="31"/>
      <c r="C67" s="46"/>
      <c r="F67" s="4"/>
      <c r="G67" s="4"/>
      <c r="H67" s="4"/>
    </row>
    <row r="68" spans="1:8" x14ac:dyDescent="0.2">
      <c r="A68" s="32"/>
      <c r="B68" s="32"/>
      <c r="C68" s="47"/>
      <c r="F68" s="5"/>
      <c r="G68" s="5">
        <f>F66-G66</f>
        <v>-606618.49000000022</v>
      </c>
      <c r="H68" s="6"/>
    </row>
    <row r="69" spans="1:8" x14ac:dyDescent="0.2">
      <c r="A69" s="16" t="s">
        <v>2</v>
      </c>
      <c r="F69" s="6"/>
      <c r="G69" s="7">
        <v>-1000</v>
      </c>
      <c r="H69" s="6" t="s">
        <v>66</v>
      </c>
    </row>
    <row r="70" spans="1:8" x14ac:dyDescent="0.2">
      <c r="F70" s="6"/>
      <c r="G70" s="8">
        <f>G68+G69</f>
        <v>-607618.49000000022</v>
      </c>
      <c r="H70" s="6" t="s">
        <v>69</v>
      </c>
    </row>
    <row r="71" spans="1:8" x14ac:dyDescent="0.2">
      <c r="F71" s="6"/>
      <c r="G71" s="9">
        <f>G70-B64</f>
        <v>0</v>
      </c>
      <c r="H71" s="6" t="s">
        <v>67</v>
      </c>
    </row>
    <row r="73" spans="1:8" x14ac:dyDescent="0.2">
      <c r="A73" s="33" t="s">
        <v>59</v>
      </c>
      <c r="C73" s="49" t="s">
        <v>59</v>
      </c>
    </row>
    <row r="74" spans="1:8" x14ac:dyDescent="0.2">
      <c r="A74" s="34" t="s">
        <v>58</v>
      </c>
      <c r="C74" s="50" t="s">
        <v>55</v>
      </c>
      <c r="D74" s="35"/>
      <c r="E74" s="35"/>
      <c r="F74" s="35"/>
    </row>
    <row r="75" spans="1:8" x14ac:dyDescent="0.2">
      <c r="A75" s="34" t="s">
        <v>61</v>
      </c>
      <c r="C75" s="50" t="s">
        <v>56</v>
      </c>
      <c r="D75" s="35"/>
      <c r="E75" s="35"/>
      <c r="F75" s="35"/>
    </row>
    <row r="78" spans="1:8" x14ac:dyDescent="0.2">
      <c r="A78" s="1"/>
      <c r="B78" s="1"/>
      <c r="C78" s="51"/>
    </row>
    <row r="79" spans="1:8" x14ac:dyDescent="0.2">
      <c r="A79" s="52"/>
      <c r="B79" s="52"/>
      <c r="C79" s="52"/>
      <c r="D79" s="52"/>
      <c r="E79" s="52"/>
      <c r="F79" s="52"/>
    </row>
    <row r="80" spans="1:8" x14ac:dyDescent="0.2">
      <c r="A80" s="53"/>
      <c r="B80" s="53"/>
      <c r="C80" s="53"/>
      <c r="D80" s="53"/>
      <c r="E80" s="53"/>
      <c r="F80" s="53"/>
    </row>
  </sheetData>
  <mergeCells count="9">
    <mergeCell ref="A79:F79"/>
    <mergeCell ref="A80:F80"/>
    <mergeCell ref="A1:C1"/>
    <mergeCell ref="A2:C2"/>
    <mergeCell ref="A3:C3"/>
    <mergeCell ref="A4:C4"/>
    <mergeCell ref="A5:C5"/>
    <mergeCell ref="F64:H64"/>
    <mergeCell ref="F54:H54"/>
  </mergeCells>
  <printOptions horizontalCentered="1" verticalCentered="1"/>
  <pageMargins left="0.25" right="0.25" top="0.75" bottom="0.75" header="0.3" footer="0.3"/>
  <pageSetup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Efectivo</vt:lpstr>
      <vt:lpstr>'Flujo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2020-11-12T22:46:36Z</cp:lastPrinted>
  <dcterms:created xsi:type="dcterms:W3CDTF">2018-12-04T15:51:56Z</dcterms:created>
  <dcterms:modified xsi:type="dcterms:W3CDTF">2020-12-09T18:41:09Z</dcterms:modified>
</cp:coreProperties>
</file>