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iovanna Traconis\Desktop\EF Noviembre\3.-Informacion Presupuestal\"/>
    </mc:Choice>
  </mc:AlternateContent>
  <bookViews>
    <workbookView xWindow="0" yWindow="0" windowWidth="20490" windowHeight="8940" activeTab="1"/>
  </bookViews>
  <sheets>
    <sheet name="Clasific Económica" sheetId="1" r:id="rId1"/>
    <sheet name="Clasific Económica Acumulado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E14" i="2" l="1"/>
  <c r="E12" i="2"/>
  <c r="F16" i="2" l="1"/>
  <c r="I16" i="2" s="1"/>
  <c r="F14" i="2"/>
  <c r="I14" i="2" s="1"/>
  <c r="H18" i="2"/>
  <c r="G18" i="2"/>
  <c r="F12" i="2"/>
  <c r="I12" i="2" s="1"/>
  <c r="E18" i="2"/>
  <c r="D18" i="2"/>
  <c r="B2" i="2"/>
  <c r="E18" i="1"/>
  <c r="D18" i="1"/>
  <c r="F16" i="1"/>
  <c r="I16" i="1" s="1"/>
  <c r="F14" i="1"/>
  <c r="I14" i="1" s="1"/>
  <c r="H18" i="1"/>
  <c r="G18" i="1"/>
  <c r="F12" i="1"/>
  <c r="I12" i="1" l="1"/>
  <c r="I18" i="1" s="1"/>
  <c r="I18" i="2"/>
  <c r="F18" i="2"/>
  <c r="F18" i="1"/>
</calcChain>
</file>

<file path=xl/sharedStrings.xml><?xml version="1.0" encoding="utf-8"?>
<sst xmlns="http://schemas.openxmlformats.org/spreadsheetml/2006/main" count="45" uniqueCount="24">
  <si>
    <t>Cuenta Pública 2020</t>
  </si>
  <si>
    <t>Casa de las Artesanías del Estado de Yucatán</t>
  </si>
  <si>
    <t>Estado Analítico del Ejercicio del Presupuesto de Egresos</t>
  </si>
  <si>
    <t>Clasificación Económica (por Tipo de Gasto)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</si>
  <si>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</si>
  <si>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</si>
  <si>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</si>
  <si>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</si>
  <si>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</si>
  <si>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</si>
  <si>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</si>
  <si>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</si>
  <si>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</si>
  <si>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</si>
  <si>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</si>
  <si>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</si>
  <si>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</si>
  <si>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Total del Gasto</t>
  </si>
  <si>
    <t>LIC. DAFNE CELINA LÓPEZ OSORIO</t>
  </si>
  <si>
    <t>DIRECTORA GENERAL</t>
  </si>
  <si>
    <t>ING. GIOVANNA TRACONIS ALCOCER</t>
  </si>
  <si>
    <t>ADMINISTRADORA</t>
  </si>
  <si>
    <t>Del 1 al 30 de Noviembre de 2020</t>
  </si>
  <si>
    <t>Del 1 de Enero al 30 de Noviembre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</si>
</sst>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164" fontId="2" fillId="2" borderId="4" xfId="1" applyNumberFormat="1" applyFont="1" applyFill="1" applyBorder="1" applyAlignment="1" applyProtection="1">
      <alignment horizontal="center" vertical="center"/>
      <protection locked="0"/>
    </xf>
    <xf numFmtId="164" fontId="2" fillId="2" borderId="5" xfId="1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/>
    <xf numFmtId="164" fontId="2" fillId="2" borderId="11" xfId="1" applyNumberFormat="1" applyFont="1" applyFill="1" applyBorder="1" applyAlignment="1" applyProtection="1">
      <alignment horizontal="center" vertical="center"/>
    </xf>
    <xf numFmtId="164" fontId="2" fillId="2" borderId="11" xfId="1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4" fillId="3" borderId="3" xfId="0" applyFont="1" applyFill="1" applyBorder="1" applyAlignment="1">
      <alignment horizontal="justify" vertical="center" wrapText="1"/>
    </xf>
    <xf numFmtId="3" fontId="4" fillId="3" borderId="12" xfId="0" applyNumberFormat="1" applyFont="1" applyFill="1" applyBorder="1" applyAlignment="1">
      <alignment horizontal="right" vertical="center" wrapText="1"/>
    </xf>
    <xf numFmtId="4" fontId="4" fillId="3" borderId="13" xfId="0" applyNumberFormat="1" applyFont="1" applyFill="1" applyBorder="1" applyAlignment="1" applyProtection="1">
      <alignment horizontal="right" vertical="center" wrapText="1"/>
      <protection locked="0"/>
    </xf>
    <xf numFmtId="4" fontId="4" fillId="3" borderId="13" xfId="0" applyNumberFormat="1" applyFont="1" applyFill="1" applyBorder="1" applyAlignment="1">
      <alignment horizontal="right" vertical="center" wrapText="1"/>
    </xf>
    <xf numFmtId="4" fontId="3" fillId="0" borderId="0" xfId="0" applyNumberFormat="1" applyFont="1"/>
    <xf numFmtId="0" fontId="4" fillId="3" borderId="4" xfId="0" applyFont="1" applyFill="1" applyBorder="1" applyAlignment="1">
      <alignment horizontal="justify" vertical="center" wrapText="1"/>
    </xf>
    <xf numFmtId="0" fontId="4" fillId="3" borderId="5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justify" vertical="center" wrapText="1"/>
    </xf>
    <xf numFmtId="0" fontId="5" fillId="3" borderId="8" xfId="0" applyFont="1" applyFill="1" applyBorder="1" applyAlignment="1">
      <alignment horizontal="justify" vertical="center" wrapText="1"/>
    </xf>
    <xf numFmtId="4" fontId="4" fillId="3" borderId="14" xfId="0" applyNumberFormat="1" applyFont="1" applyFill="1" applyBorder="1" applyAlignment="1">
      <alignment horizontal="right" vertical="center" wrapText="1"/>
    </xf>
    <xf numFmtId="4" fontId="5" fillId="3" borderId="14" xfId="0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>
      <alignment horizontal="center"/>
    </xf>
    <xf numFmtId="0" fontId="3" fillId="0" borderId="7" xfId="0" applyFont="1" applyBorder="1"/>
    <xf numFmtId="0" fontId="6" fillId="0" borderId="0" xfId="0" applyFont="1"/>
    <xf numFmtId="0" fontId="5" fillId="3" borderId="9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left" vertical="center" wrapText="1" indent="1"/>
    </xf>
    <xf numFmtId="164" fontId="2" fillId="2" borderId="1" xfId="1" applyNumberFormat="1" applyFont="1" applyFill="1" applyBorder="1" applyAlignment="1" applyProtection="1">
      <alignment horizontal="center" vertical="center"/>
    </xf>
    <xf numFmtId="164" fontId="2" fillId="2" borderId="2" xfId="1" applyNumberFormat="1" applyFont="1" applyFill="1" applyBorder="1" applyAlignment="1" applyProtection="1">
      <alignment horizontal="center" vertical="center"/>
    </xf>
    <xf numFmtId="164" fontId="2" fillId="2" borderId="3" xfId="1" applyNumberFormat="1" applyFont="1" applyFill="1" applyBorder="1" applyAlignment="1" applyProtection="1">
      <alignment horizontal="center" vertical="center"/>
    </xf>
    <xf numFmtId="164" fontId="2" fillId="2" borderId="0" xfId="1" applyNumberFormat="1" applyFont="1" applyFill="1" applyBorder="1" applyAlignment="1" applyProtection="1">
      <alignment horizontal="center" vertical="center"/>
      <protection locked="0"/>
    </xf>
    <xf numFmtId="164" fontId="2" fillId="2" borderId="4" xfId="1" applyNumberFormat="1" applyFont="1" applyFill="1" applyBorder="1" applyAlignment="1" applyProtection="1">
      <alignment horizontal="center" vertical="center"/>
    </xf>
    <xf numFmtId="164" fontId="2" fillId="2" borderId="0" xfId="1" applyNumberFormat="1" applyFont="1" applyFill="1" applyBorder="1" applyAlignment="1" applyProtection="1">
      <alignment horizontal="center" vertical="center"/>
    </xf>
    <xf numFmtId="164" fontId="2" fillId="2" borderId="5" xfId="1" applyNumberFormat="1" applyFont="1" applyFill="1" applyBorder="1" applyAlignment="1" applyProtection="1">
      <alignment horizontal="center" vertical="center"/>
    </xf>
    <xf numFmtId="164" fontId="2" fillId="2" borderId="6" xfId="1" applyNumberFormat="1" applyFont="1" applyFill="1" applyBorder="1" applyAlignment="1" applyProtection="1">
      <alignment horizontal="center" vertical="center"/>
    </xf>
    <xf numFmtId="164" fontId="2" fillId="2" borderId="7" xfId="1" applyNumberFormat="1" applyFont="1" applyFill="1" applyBorder="1" applyAlignment="1" applyProtection="1">
      <alignment horizontal="center" vertical="center"/>
    </xf>
    <xf numFmtId="164" fontId="2" fillId="2" borderId="8" xfId="1" applyNumberFormat="1" applyFont="1" applyFill="1" applyBorder="1" applyAlignment="1" applyProtection="1">
      <alignment horizontal="center" vertical="center"/>
    </xf>
    <xf numFmtId="164" fontId="2" fillId="2" borderId="1" xfId="1" applyNumberFormat="1" applyFont="1" applyFill="1" applyBorder="1" applyAlignment="1" applyProtection="1">
      <alignment horizontal="left" vertical="center"/>
    </xf>
    <xf numFmtId="164" fontId="2" fillId="2" borderId="3" xfId="1" applyNumberFormat="1" applyFont="1" applyFill="1" applyBorder="1" applyAlignment="1" applyProtection="1">
      <alignment horizontal="left" vertical="center"/>
    </xf>
    <xf numFmtId="164" fontId="2" fillId="2" borderId="4" xfId="1" applyNumberFormat="1" applyFont="1" applyFill="1" applyBorder="1" applyAlignment="1" applyProtection="1">
      <alignment horizontal="left" vertical="center"/>
    </xf>
    <xf numFmtId="164" fontId="2" fillId="2" borderId="5" xfId="1" applyNumberFormat="1" applyFont="1" applyFill="1" applyBorder="1" applyAlignment="1" applyProtection="1">
      <alignment horizontal="left" vertical="center"/>
    </xf>
    <xf numFmtId="164" fontId="2" fillId="2" borderId="6" xfId="1" applyNumberFormat="1" applyFont="1" applyFill="1" applyBorder="1" applyAlignment="1" applyProtection="1">
      <alignment horizontal="left" vertical="center"/>
    </xf>
    <xf numFmtId="164" fontId="2" fillId="2" borderId="8" xfId="1" applyNumberFormat="1" applyFont="1" applyFill="1" applyBorder="1" applyAlignment="1" applyProtection="1">
      <alignment horizontal="left" vertical="center"/>
    </xf>
    <xf numFmtId="164" fontId="2" fillId="2" borderId="9" xfId="1" applyNumberFormat="1" applyFont="1" applyFill="1" applyBorder="1" applyAlignment="1" applyProtection="1">
      <alignment horizontal="center" vertical="center"/>
    </xf>
    <xf numFmtId="164" fontId="2" fillId="2" borderId="10" xfId="1" applyNumberFormat="1" applyFont="1" applyFill="1" applyBorder="1" applyAlignment="1" applyProtection="1">
      <alignment horizontal="center" vertical="center"/>
    </xf>
    <xf numFmtId="164" fontId="2" fillId="2" borderId="11" xfId="1" applyNumberFormat="1" applyFont="1" applyFill="1" applyBorder="1" applyAlignment="1" applyProtection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quipo3/Documents/%23%20Archivos%20Solicitados/%23Comparativos%20Presupuestales%202020/05.Mayo/3%20Informaci&#243;n%20Presupuestaria%20Myo%20-An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 Admtva"/>
      <sheetName val="Clasific por Obj del Gto"/>
      <sheetName val="Clasific Económica"/>
      <sheetName val="Clasific Funcional"/>
      <sheetName val="Endeudamiento neto"/>
      <sheetName val="Intereses de la Deuda"/>
      <sheetName val="Ind de la postura fiscal"/>
    </sheetNames>
    <sheetDataSet>
      <sheetData sheetId="0">
        <row r="6">
          <cell r="B6" t="str">
            <v>Cuenta Pública 2020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</row>
      </sheetData>
      <sheetData sheetId="1"/>
      <sheetData sheetId="2">
        <row r="2">
          <cell r="B2" t="str">
            <v>Cuenta Pública 2020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4"/>
  <sheetViews>
    <sheetView workbookViewId="0">
      <selection activeCell="I18" sqref="I18"/>
    </sheetView>
  </sheetViews>
  <sheetFormatPr baseColWidth="10" defaultRowHeight="12.75" x14ac:dyDescent="0.2"/>
  <cols>
    <col min="1" max="1" width="4.5703125" style="1" customWidth="1"/>
    <col min="2" max="3" width="11.42578125" style="1"/>
    <col min="4" max="4" width="14.5703125" style="1" bestFit="1" customWidth="1"/>
    <col min="5" max="5" width="11.5703125" style="1" bestFit="1" customWidth="1"/>
    <col min="6" max="6" width="14.5703125" style="1" bestFit="1" customWidth="1"/>
    <col min="7" max="7" width="13.7109375" style="1" customWidth="1"/>
    <col min="8" max="9" width="12.7109375" style="1" bestFit="1" customWidth="1"/>
    <col min="10" max="16384" width="11.42578125" style="1"/>
  </cols>
  <sheetData>
    <row r="2" spans="2:11" x14ac:dyDescent="0.2">
      <c r="B2" s="26" t="s">
        <v>0</v>
      </c>
      <c r="C2" s="27"/>
      <c r="D2" s="27"/>
      <c r="E2" s="27"/>
      <c r="F2" s="27"/>
      <c r="G2" s="27"/>
      <c r="H2" s="27"/>
      <c r="I2" s="28"/>
    </row>
    <row r="3" spans="2:11" x14ac:dyDescent="0.2">
      <c r="B3" s="2"/>
      <c r="C3" s="29" t="s">
        <v>1</v>
      </c>
      <c r="D3" s="29"/>
      <c r="E3" s="29"/>
      <c r="F3" s="29"/>
      <c r="G3" s="29"/>
      <c r="H3" s="29"/>
      <c r="I3" s="3"/>
    </row>
    <row r="4" spans="2:11" x14ac:dyDescent="0.2">
      <c r="B4" s="30" t="s">
        <v>2</v>
      </c>
      <c r="C4" s="31"/>
      <c r="D4" s="31"/>
      <c r="E4" s="31"/>
      <c r="F4" s="31"/>
      <c r="G4" s="31"/>
      <c r="H4" s="31"/>
      <c r="I4" s="32"/>
    </row>
    <row r="5" spans="2:11" x14ac:dyDescent="0.2">
      <c r="B5" s="30" t="s">
        <v>3</v>
      </c>
      <c r="C5" s="31"/>
      <c r="D5" s="31"/>
      <c r="E5" s="31"/>
      <c r="F5" s="31"/>
      <c r="G5" s="31"/>
      <c r="H5" s="31"/>
      <c r="I5" s="32"/>
    </row>
    <row r="6" spans="2:11" x14ac:dyDescent="0.2">
      <c r="B6" s="33" t="s">
        <v>22</v>
      </c>
      <c r="C6" s="34"/>
      <c r="D6" s="34"/>
      <c r="E6" s="34"/>
      <c r="F6" s="34"/>
      <c r="G6" s="34"/>
      <c r="H6" s="34"/>
      <c r="I6" s="35"/>
    </row>
    <row r="7" spans="2:11" x14ac:dyDescent="0.2">
      <c r="B7" s="4"/>
      <c r="C7" s="4"/>
      <c r="D7" s="4"/>
      <c r="E7" s="4"/>
      <c r="F7" s="4"/>
      <c r="G7" s="4"/>
      <c r="H7" s="4"/>
      <c r="I7" s="4"/>
    </row>
    <row r="8" spans="2:11" x14ac:dyDescent="0.2">
      <c r="B8" s="36" t="s">
        <v>4</v>
      </c>
      <c r="C8" s="37"/>
      <c r="D8" s="42" t="s">
        <v>5</v>
      </c>
      <c r="E8" s="43"/>
      <c r="F8" s="43"/>
      <c r="G8" s="43"/>
      <c r="H8" s="44"/>
      <c r="I8" s="26" t="s">
        <v>6</v>
      </c>
    </row>
    <row r="9" spans="2:11" ht="51" x14ac:dyDescent="0.2">
      <c r="B9" s="38"/>
      <c r="C9" s="39"/>
      <c r="D9" s="5" t="s">
        <v>7</v>
      </c>
      <c r="E9" s="6" t="s">
        <v>8</v>
      </c>
      <c r="F9" s="5" t="s">
        <v>9</v>
      </c>
      <c r="G9" s="5" t="s">
        <v>10</v>
      </c>
      <c r="H9" s="5" t="s">
        <v>11</v>
      </c>
      <c r="I9" s="33"/>
    </row>
    <row r="10" spans="2:11" x14ac:dyDescent="0.2">
      <c r="B10" s="40"/>
      <c r="C10" s="41"/>
      <c r="D10" s="5">
        <v>1</v>
      </c>
      <c r="E10" s="5">
        <v>2</v>
      </c>
      <c r="F10" s="5" t="s">
        <v>12</v>
      </c>
      <c r="G10" s="5">
        <v>4</v>
      </c>
      <c r="H10" s="5">
        <v>5</v>
      </c>
      <c r="I10" s="5" t="s">
        <v>13</v>
      </c>
    </row>
    <row r="11" spans="2:11" x14ac:dyDescent="0.2">
      <c r="B11" s="7"/>
      <c r="C11" s="8"/>
      <c r="D11" s="9"/>
      <c r="E11" s="9"/>
      <c r="F11" s="9"/>
      <c r="G11" s="9"/>
      <c r="H11" s="9"/>
      <c r="I11" s="9"/>
    </row>
    <row r="12" spans="2:11" x14ac:dyDescent="0.2">
      <c r="B12" s="24" t="s">
        <v>14</v>
      </c>
      <c r="C12" s="25"/>
      <c r="D12" s="10">
        <v>1484626</v>
      </c>
      <c r="E12" s="10">
        <v>0</v>
      </c>
      <c r="F12" s="11">
        <f>+D12+E12</f>
        <v>1484626</v>
      </c>
      <c r="G12" s="10">
        <v>1074323.73</v>
      </c>
      <c r="H12" s="10">
        <f>G12</f>
        <v>1074323.73</v>
      </c>
      <c r="I12" s="11">
        <f>IF(AND(F12&gt;=0,G12&gt;=0),(F12-G12),"-")</f>
        <v>410302.27</v>
      </c>
      <c r="K12" s="12"/>
    </row>
    <row r="13" spans="2:11" x14ac:dyDescent="0.2">
      <c r="B13" s="13"/>
      <c r="C13" s="14"/>
      <c r="D13" s="11"/>
      <c r="E13" s="11"/>
      <c r="F13" s="11"/>
      <c r="G13" s="11"/>
      <c r="H13" s="11"/>
      <c r="I13" s="11"/>
    </row>
    <row r="14" spans="2:11" x14ac:dyDescent="0.2">
      <c r="B14" s="24" t="s">
        <v>15</v>
      </c>
      <c r="C14" s="25"/>
      <c r="D14" s="10">
        <v>10000</v>
      </c>
      <c r="E14" s="10">
        <v>0</v>
      </c>
      <c r="F14" s="11">
        <f>IF(AND(D14&gt;=0,E14&gt;=0),(D14+E14),"0.00")</f>
        <v>10000</v>
      </c>
      <c r="G14" s="10">
        <v>0</v>
      </c>
      <c r="H14" s="10">
        <v>0</v>
      </c>
      <c r="I14" s="11">
        <f>IF(AND(F14&gt;=0,G14&gt;=0),(F14-G14),"-")</f>
        <v>10000</v>
      </c>
    </row>
    <row r="15" spans="2:11" x14ac:dyDescent="0.2">
      <c r="B15" s="13"/>
      <c r="C15" s="14"/>
      <c r="D15" s="11"/>
      <c r="E15" s="11"/>
      <c r="F15" s="11"/>
      <c r="G15" s="11"/>
      <c r="H15" s="11"/>
      <c r="I15" s="11"/>
    </row>
    <row r="16" spans="2:11" ht="39.75" customHeight="1" x14ac:dyDescent="0.2">
      <c r="B16" s="24" t="s">
        <v>16</v>
      </c>
      <c r="C16" s="25"/>
      <c r="D16" s="10"/>
      <c r="E16" s="10"/>
      <c r="F16" s="11">
        <f>IF(AND(D16&gt;=0,E16&gt;=0),(D16+E16),"-")</f>
        <v>0</v>
      </c>
      <c r="G16" s="10"/>
      <c r="H16" s="10"/>
      <c r="I16" s="11">
        <f>IF(AND(F16&gt;=0,G16&gt;=0),(F16-G16),"-")</f>
        <v>0</v>
      </c>
    </row>
    <row r="17" spans="2:9" x14ac:dyDescent="0.2">
      <c r="B17" s="15"/>
      <c r="C17" s="16"/>
      <c r="D17" s="17"/>
      <c r="E17" s="17"/>
      <c r="F17" s="17"/>
      <c r="G17" s="17"/>
      <c r="H17" s="17"/>
      <c r="I17" s="17"/>
    </row>
    <row r="18" spans="2:9" ht="22.5" customHeight="1" x14ac:dyDescent="0.2">
      <c r="B18" s="22" t="s">
        <v>17</v>
      </c>
      <c r="C18" s="23"/>
      <c r="D18" s="18">
        <f t="shared" ref="D18:I18" si="0">SUM(D12+D14+D16)</f>
        <v>1494626</v>
      </c>
      <c r="E18" s="18">
        <f t="shared" si="0"/>
        <v>0</v>
      </c>
      <c r="F18" s="18">
        <f>SUM(F12+F14+F16)</f>
        <v>1494626</v>
      </c>
      <c r="G18" s="18">
        <f t="shared" si="0"/>
        <v>1074323.73</v>
      </c>
      <c r="H18" s="18">
        <f t="shared" si="0"/>
        <v>1074323.73</v>
      </c>
      <c r="I18" s="18">
        <f t="shared" si="0"/>
        <v>420302.27</v>
      </c>
    </row>
    <row r="20" spans="2:9" x14ac:dyDescent="0.2">
      <c r="C20" s="19"/>
      <c r="H20" s="19"/>
    </row>
    <row r="22" spans="2:9" x14ac:dyDescent="0.2">
      <c r="B22" s="20"/>
      <c r="C22" s="20"/>
      <c r="D22" s="20"/>
      <c r="G22" s="20"/>
      <c r="H22" s="20"/>
      <c r="I22" s="20"/>
    </row>
    <row r="23" spans="2:9" x14ac:dyDescent="0.2">
      <c r="C23" s="19" t="s">
        <v>20</v>
      </c>
      <c r="D23" s="21"/>
      <c r="E23" s="21"/>
      <c r="F23" s="21"/>
      <c r="G23" s="21"/>
      <c r="H23" s="19" t="s">
        <v>18</v>
      </c>
    </row>
    <row r="24" spans="2:9" x14ac:dyDescent="0.2">
      <c r="C24" s="19" t="s">
        <v>21</v>
      </c>
      <c r="D24" s="21"/>
      <c r="E24" s="21"/>
      <c r="F24" s="21"/>
      <c r="G24" s="21"/>
      <c r="H24" s="19" t="s">
        <v>19</v>
      </c>
    </row>
  </sheetData>
  <mergeCells count="12">
    <mergeCell ref="B18:C18"/>
    <mergeCell ref="B12:C12"/>
    <mergeCell ref="B14:C14"/>
    <mergeCell ref="B16:C16"/>
    <mergeCell ref="B2:I2"/>
    <mergeCell ref="C3:H3"/>
    <mergeCell ref="B4:I4"/>
    <mergeCell ref="B5:I5"/>
    <mergeCell ref="B6:I6"/>
    <mergeCell ref="B8:C10"/>
    <mergeCell ref="D8:H8"/>
    <mergeCell ref="I8:I9"/>
  </mergeCells>
  <pageMargins left="0.78740157480314965" right="0.78740157480314965" top="0.78740157480314965" bottom="0.78740157480314965" header="0" footer="0"/>
  <pageSetup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tabSelected="1" workbookViewId="0">
      <selection activeCell="D20" sqref="D20"/>
    </sheetView>
  </sheetViews>
  <sheetFormatPr baseColWidth="10" defaultRowHeight="12.75" x14ac:dyDescent="0.2"/>
  <cols>
    <col min="1" max="1" width="4.5703125" style="1" customWidth="1"/>
    <col min="2" max="2" width="11.85546875" style="1" customWidth="1"/>
    <col min="3" max="3" width="16.28515625" style="1" customWidth="1"/>
    <col min="4" max="4" width="15.85546875" style="1" bestFit="1" customWidth="1"/>
    <col min="5" max="5" width="12.7109375" style="1" bestFit="1" customWidth="1"/>
    <col min="6" max="6" width="15.85546875" style="1" bestFit="1" customWidth="1"/>
    <col min="7" max="9" width="14.5703125" style="1" bestFit="1" customWidth="1"/>
    <col min="10" max="16384" width="11.42578125" style="1"/>
  </cols>
  <sheetData>
    <row r="2" spans="2:9" x14ac:dyDescent="0.2">
      <c r="B2" s="26" t="str">
        <f>+'[1]Clasific Admtva'!B6:I6</f>
        <v>Cuenta Pública 2020</v>
      </c>
      <c r="C2" s="27"/>
      <c r="D2" s="27"/>
      <c r="E2" s="27"/>
      <c r="F2" s="27"/>
      <c r="G2" s="27"/>
      <c r="H2" s="27"/>
      <c r="I2" s="28"/>
    </row>
    <row r="3" spans="2:9" x14ac:dyDescent="0.2">
      <c r="B3" s="2"/>
      <c r="C3" s="29" t="s">
        <v>1</v>
      </c>
      <c r="D3" s="29"/>
      <c r="E3" s="29"/>
      <c r="F3" s="29"/>
      <c r="G3" s="29"/>
      <c r="H3" s="29"/>
      <c r="I3" s="3"/>
    </row>
    <row r="4" spans="2:9" x14ac:dyDescent="0.2">
      <c r="B4" s="30" t="s">
        <v>2</v>
      </c>
      <c r="C4" s="31"/>
      <c r="D4" s="31"/>
      <c r="E4" s="31"/>
      <c r="F4" s="31"/>
      <c r="G4" s="31"/>
      <c r="H4" s="31"/>
      <c r="I4" s="32"/>
    </row>
    <row r="5" spans="2:9" x14ac:dyDescent="0.2">
      <c r="B5" s="30" t="s">
        <v>3</v>
      </c>
      <c r="C5" s="31"/>
      <c r="D5" s="31"/>
      <c r="E5" s="31"/>
      <c r="F5" s="31"/>
      <c r="G5" s="31"/>
      <c r="H5" s="31"/>
      <c r="I5" s="32"/>
    </row>
    <row r="6" spans="2:9" x14ac:dyDescent="0.2">
      <c r="B6" s="33" t="s">
        <v>23</v>
      </c>
      <c r="C6" s="34"/>
      <c r="D6" s="34"/>
      <c r="E6" s="34"/>
      <c r="F6" s="34"/>
      <c r="G6" s="34"/>
      <c r="H6" s="34"/>
      <c r="I6" s="35"/>
    </row>
    <row r="7" spans="2:9" x14ac:dyDescent="0.2">
      <c r="B7" s="4"/>
      <c r="C7" s="4"/>
      <c r="D7" s="4"/>
      <c r="E7" s="4"/>
      <c r="F7" s="4"/>
      <c r="G7" s="4"/>
      <c r="H7" s="4"/>
      <c r="I7" s="4"/>
    </row>
    <row r="8" spans="2:9" x14ac:dyDescent="0.2">
      <c r="B8" s="36" t="s">
        <v>4</v>
      </c>
      <c r="C8" s="37"/>
      <c r="D8" s="42" t="s">
        <v>5</v>
      </c>
      <c r="E8" s="43"/>
      <c r="F8" s="43"/>
      <c r="G8" s="43"/>
      <c r="H8" s="44"/>
      <c r="I8" s="26" t="s">
        <v>6</v>
      </c>
    </row>
    <row r="9" spans="2:9" ht="51" x14ac:dyDescent="0.2">
      <c r="B9" s="38"/>
      <c r="C9" s="39"/>
      <c r="D9" s="5" t="s">
        <v>7</v>
      </c>
      <c r="E9" s="6" t="s">
        <v>8</v>
      </c>
      <c r="F9" s="5" t="s">
        <v>9</v>
      </c>
      <c r="G9" s="5" t="s">
        <v>10</v>
      </c>
      <c r="H9" s="5" t="s">
        <v>11</v>
      </c>
      <c r="I9" s="33"/>
    </row>
    <row r="10" spans="2:9" x14ac:dyDescent="0.2">
      <c r="B10" s="40"/>
      <c r="C10" s="41"/>
      <c r="D10" s="5">
        <v>1</v>
      </c>
      <c r="E10" s="5">
        <v>2</v>
      </c>
      <c r="F10" s="5" t="s">
        <v>12</v>
      </c>
      <c r="G10" s="5">
        <v>4</v>
      </c>
      <c r="H10" s="5">
        <v>5</v>
      </c>
      <c r="I10" s="5" t="s">
        <v>13</v>
      </c>
    </row>
    <row r="11" spans="2:9" x14ac:dyDescent="0.2">
      <c r="B11" s="7"/>
      <c r="C11" s="8"/>
      <c r="D11" s="9"/>
      <c r="E11" s="9"/>
      <c r="F11" s="9"/>
      <c r="G11" s="9"/>
      <c r="H11" s="9"/>
      <c r="I11" s="9"/>
    </row>
    <row r="12" spans="2:9" x14ac:dyDescent="0.2">
      <c r="B12" s="24" t="s">
        <v>14</v>
      </c>
      <c r="C12" s="25"/>
      <c r="D12" s="10">
        <v>17473358</v>
      </c>
      <c r="E12" s="10">
        <f>14091.3+137620.39+0+0+0+0</f>
        <v>151711.69</v>
      </c>
      <c r="F12" s="11">
        <f>+D12+E12</f>
        <v>17625069.690000001</v>
      </c>
      <c r="G12" s="10">
        <v>9107917.1800000016</v>
      </c>
      <c r="H12" s="10">
        <v>9107917.1800000016</v>
      </c>
      <c r="I12" s="11">
        <f>+F12-G12</f>
        <v>8517152.5099999998</v>
      </c>
    </row>
    <row r="13" spans="2:9" x14ac:dyDescent="0.2">
      <c r="B13" s="13"/>
      <c r="C13" s="14"/>
      <c r="D13" s="11"/>
      <c r="E13" s="11"/>
      <c r="F13" s="11"/>
      <c r="G13" s="11"/>
      <c r="H13" s="11"/>
      <c r="I13" s="11"/>
    </row>
    <row r="14" spans="2:9" x14ac:dyDescent="0.2">
      <c r="B14" s="24" t="s">
        <v>15</v>
      </c>
      <c r="C14" s="25"/>
      <c r="D14" s="10">
        <v>110000</v>
      </c>
      <c r="E14" s="10">
        <f>0-10000+0+0+0+0</f>
        <v>-10000</v>
      </c>
      <c r="F14" s="11">
        <f>+D14+E14</f>
        <v>100000</v>
      </c>
      <c r="G14" s="10">
        <v>0</v>
      </c>
      <c r="H14" s="10">
        <v>0</v>
      </c>
      <c r="I14" s="11">
        <f>IF(AND(F14&gt;=0,G14&gt;=0),(F14-G14),"-")</f>
        <v>100000</v>
      </c>
    </row>
    <row r="15" spans="2:9" x14ac:dyDescent="0.2">
      <c r="B15" s="13"/>
      <c r="C15" s="14"/>
      <c r="D15" s="11"/>
      <c r="E15" s="11"/>
      <c r="F15" s="11"/>
      <c r="G15" s="11"/>
      <c r="H15" s="11"/>
      <c r="I15" s="11"/>
    </row>
    <row r="16" spans="2:9" ht="21" customHeight="1" x14ac:dyDescent="0.2">
      <c r="B16" s="24" t="s">
        <v>16</v>
      </c>
      <c r="C16" s="25"/>
      <c r="D16" s="10"/>
      <c r="E16" s="10"/>
      <c r="F16" s="11">
        <f>IF(AND(D16&gt;=0,E16&gt;=0),(D16+E16),"-")</f>
        <v>0</v>
      </c>
      <c r="G16" s="10"/>
      <c r="H16" s="10"/>
      <c r="I16" s="11">
        <f>IF(AND(F16&gt;=0,G16&gt;=0),(F16-G16),"-")</f>
        <v>0</v>
      </c>
    </row>
    <row r="17" spans="2:9" ht="39.75" customHeight="1" x14ac:dyDescent="0.2">
      <c r="B17" s="15"/>
      <c r="C17" s="16"/>
      <c r="D17" s="17"/>
      <c r="E17" s="17"/>
      <c r="F17" s="17"/>
      <c r="G17" s="17"/>
      <c r="H17" s="17"/>
      <c r="I17" s="17"/>
    </row>
    <row r="18" spans="2:9" ht="21" customHeight="1" x14ac:dyDescent="0.2">
      <c r="B18" s="22" t="s">
        <v>17</v>
      </c>
      <c r="C18" s="23"/>
      <c r="D18" s="18">
        <f t="shared" ref="D18:I18" si="0">SUM(D12+D14+D16)</f>
        <v>17583358</v>
      </c>
      <c r="E18" s="18">
        <f t="shared" si="0"/>
        <v>141711.69</v>
      </c>
      <c r="F18" s="18">
        <f t="shared" si="0"/>
        <v>17725069.690000001</v>
      </c>
      <c r="G18" s="18">
        <f t="shared" si="0"/>
        <v>9107917.1800000016</v>
      </c>
      <c r="H18" s="18">
        <f t="shared" si="0"/>
        <v>9107917.1800000016</v>
      </c>
      <c r="I18" s="18">
        <f t="shared" si="0"/>
        <v>8617152.5099999998</v>
      </c>
    </row>
    <row r="19" spans="2:9" x14ac:dyDescent="0.2">
      <c r="G19" s="12"/>
      <c r="H19" s="12"/>
    </row>
    <row r="20" spans="2:9" x14ac:dyDescent="0.2">
      <c r="C20" s="19"/>
      <c r="H20" s="19"/>
    </row>
    <row r="22" spans="2:9" x14ac:dyDescent="0.2">
      <c r="B22" s="20"/>
      <c r="C22" s="20"/>
      <c r="D22" s="20"/>
      <c r="G22" s="20"/>
      <c r="H22" s="20"/>
      <c r="I22" s="20"/>
    </row>
    <row r="23" spans="2:9" x14ac:dyDescent="0.2">
      <c r="C23" s="19" t="s">
        <v>20</v>
      </c>
      <c r="D23" s="21"/>
      <c r="E23" s="21"/>
      <c r="F23" s="21"/>
      <c r="G23" s="21"/>
      <c r="H23" s="19" t="s">
        <v>18</v>
      </c>
    </row>
    <row r="24" spans="2:9" x14ac:dyDescent="0.2">
      <c r="C24" s="19" t="s">
        <v>21</v>
      </c>
      <c r="D24" s="21"/>
      <c r="E24" s="21"/>
      <c r="F24" s="21"/>
      <c r="G24" s="21"/>
      <c r="H24" s="19" t="s">
        <v>19</v>
      </c>
    </row>
  </sheetData>
  <mergeCells count="12">
    <mergeCell ref="B18:C18"/>
    <mergeCell ref="B12:C12"/>
    <mergeCell ref="B14:C14"/>
    <mergeCell ref="B16:C16"/>
    <mergeCell ref="B2:I2"/>
    <mergeCell ref="C3:H3"/>
    <mergeCell ref="B4:I4"/>
    <mergeCell ref="B5:I5"/>
    <mergeCell ref="B6:I6"/>
    <mergeCell ref="B8:C10"/>
    <mergeCell ref="D8:H8"/>
    <mergeCell ref="I8:I9"/>
  </mergeCells>
  <pageMargins left="0.78740157480314965" right="0.78740157480314965" top="0.78740157480314965" bottom="0.78740157480314965" header="0" footer="0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Clasific Económica</vt:lpstr>
      <vt:lpstr>Clasific Económica Acumulado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Giovanna Traconis</cp:lastModifiedBy>
  <cp:lastPrinted>2020-12-14T20:10:14Z</cp:lastPrinted>
  <dcterms:created xsi:type="dcterms:W3CDTF">2020-06-25T14:52:41Z</dcterms:created>
  <dcterms:modified xsi:type="dcterms:W3CDTF">2020-12-14T20:10:24Z</dcterms:modified>
</cp:coreProperties>
</file>