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/>
  </bookViews>
  <sheets>
    <sheet name="Edo Sit Fina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J45" i="1"/>
  <c r="J52" i="1"/>
  <c r="J51" i="1"/>
  <c r="K30" i="1"/>
  <c r="K17" i="1"/>
  <c r="K21" i="1"/>
  <c r="J21" i="1"/>
  <c r="J17" i="1"/>
  <c r="E35" i="1"/>
  <c r="E34" i="1"/>
  <c r="E33" i="1"/>
  <c r="E20" i="1"/>
  <c r="E18" i="1"/>
  <c r="E17" i="1"/>
  <c r="J49" i="1" l="1"/>
  <c r="K57" i="1" l="1"/>
  <c r="J57" i="1"/>
  <c r="K49" i="1"/>
  <c r="K62" i="1" s="1"/>
  <c r="K43" i="1"/>
  <c r="J43" i="1"/>
  <c r="J62" i="1" s="1"/>
  <c r="F40" i="1"/>
  <c r="E40" i="1"/>
  <c r="K37" i="1"/>
  <c r="J37" i="1"/>
  <c r="K26" i="1"/>
  <c r="J26" i="1"/>
  <c r="F25" i="1"/>
  <c r="E25" i="1"/>
  <c r="K39" i="1" l="1"/>
  <c r="K64" i="1" s="1"/>
  <c r="F42" i="1"/>
  <c r="J39" i="1"/>
  <c r="J64" i="1" s="1"/>
  <c r="E42" i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<sst xmlns="http://schemas.openxmlformats.org/spreadsheetml/2006/main" count="74" uniqueCount="72">
  <si>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</si>
  <si>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</si>
  <si>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</si>
  <si>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</si>
  <si>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</si>
  <si>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</si>
  <si>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</si>
  <si>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</si>
  <si>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</si>
  <si>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</si>
  <si>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</si>
  <si>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</si>
  <si>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</si>
  <si>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</si>
  <si>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</si>
  <si>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</si>
  <si>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</si>
  <si>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</si>
  <si>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</si>
  <si>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</si>
  <si>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</si>
  <si>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</si>
  <si>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</si>
  <si>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</si>
  <si>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</si>
  <si>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</si>
  <si>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</si>
  <si>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</si>
  <si>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</si>
  <si>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</si>
  <si>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</si>
  <si>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</si>
  <si>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</si>
  <si>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</si>
  <si>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</si>
  <si>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</si>
  <si>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</si>
  <si>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</si>
  <si>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</si>
  <si>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</si>
  <si>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</si>
  <si>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</si>
  <si>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</si>
  <si>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</si>
  <si>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</si>
  <si>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</si>
  <si>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</si>
  <si>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</si>
  <si>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</si>
  <si>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</si>
  <si>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</si>
  <si>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</si>
  <si>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</si>
  <si>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</si>
  <si>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</si>
  <si>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</si>
  <si>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</si>
  <si>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</si>
  <si>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</si>
  <si>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</si>
  <si>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</si>
  <si>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</si>
  <si>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</si>
  <si>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</si>
  <si>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</si>
  <si>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</si>
  <si>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</si>
  <si>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</si>
  <si>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</si>
  <si>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</si>
  <si>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ADMINISTRADORA</t>
  </si>
  <si>
    <t>Al 31 de Octubre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</si>
</sst>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8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8" fontId="3" fillId="0" borderId="0" xfId="2" applyNumberFormat="1" applyFont="1" applyFill="1" applyBorder="1" applyAlignment="1" applyProtection="1">
      <alignment vertical="top"/>
    </xf>
    <xf numFmtId="8" fontId="7" fillId="0" borderId="0" xfId="2" applyNumberFormat="1" applyFont="1" applyFill="1" applyBorder="1" applyAlignment="1" applyProtection="1">
      <alignment vertical="top"/>
    </xf>
    <xf numFmtId="8" fontId="10" fillId="0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10.%20Octubre%202020/1.-Anexos/Ley%20de%20Disciplina%20Financier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do de sit financiera detal "/>
      <sheetName val="informe analitico y otros p "/>
      <sheetName val="Balance presupuestario "/>
      <sheetName val="Edo analit ing detallado"/>
      <sheetName val="Clasif x objeto de gasto"/>
      <sheetName val="Clasificación Admiva"/>
      <sheetName val="Clasificación Funcional"/>
      <sheetName val="Clasif serv personales x catego"/>
      <sheetName val="Resultado de Ingresos"/>
      <sheetName val="Resultado de Egresos"/>
      <sheetName val="Proyección de ingresos"/>
      <sheetName val="Proyección de Egresos"/>
      <sheetName val="Informe sobre estudios actuaria"/>
      <sheetName val="inf analit obligaciones diferen"/>
    </sheetNames>
    <sheetDataSet>
      <sheetData sheetId="0"/>
      <sheetData sheetId="1">
        <row r="8">
          <cell r="B8">
            <v>1037854.25</v>
          </cell>
          <cell r="F8">
            <v>2568981.1900000004</v>
          </cell>
          <cell r="G8">
            <v>2072248.75</v>
          </cell>
        </row>
        <row r="16">
          <cell r="B16">
            <v>234046.5</v>
          </cell>
        </row>
        <row r="26">
          <cell r="F26">
            <v>212583.16</v>
          </cell>
          <cell r="G26">
            <v>153612.79</v>
          </cell>
        </row>
        <row r="30">
          <cell r="B30">
            <v>2237341.25</v>
          </cell>
        </row>
        <row r="52">
          <cell r="G52">
            <v>302142.32</v>
          </cell>
        </row>
        <row r="55">
          <cell r="B55">
            <v>2568531.91</v>
          </cell>
        </row>
        <row r="56">
          <cell r="B56">
            <v>483184.35</v>
          </cell>
        </row>
        <row r="57">
          <cell r="B57">
            <v>-2384334.2199999997</v>
          </cell>
        </row>
        <row r="66">
          <cell r="F66">
            <v>279196.06</v>
          </cell>
        </row>
        <row r="68">
          <cell r="F68">
            <v>10470</v>
          </cell>
        </row>
        <row r="71">
          <cell r="F71">
            <v>-790463.7</v>
          </cell>
        </row>
        <row r="72">
          <cell r="F72">
            <v>1619107.8800000001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showWhiteSpace="0" zoomScaleNormal="100" workbookViewId="0">
      <pane xSplit="1" ySplit="10" topLeftCell="C11" activePane="bottomRight" state="frozen"/>
      <selection pane="topRight" activeCell="B1" sqref="B1"/>
      <selection pane="bottomLeft" activeCell="A11" sqref="A11"/>
      <selection pane="bottomRight" activeCell="J21" sqref="J21"/>
    </sheetView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14.85546875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15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84" t="s">
        <v>67</v>
      </c>
      <c r="E2" s="84"/>
      <c r="F2" s="84"/>
      <c r="G2" s="84"/>
      <c r="H2" s="84"/>
      <c r="I2" s="84"/>
      <c r="J2" s="84"/>
      <c r="K2" s="19"/>
      <c r="L2" s="18"/>
    </row>
    <row r="3" spans="2:13" s="11" customFormat="1" x14ac:dyDescent="0.2">
      <c r="B3" s="17"/>
      <c r="C3" s="18"/>
      <c r="D3" s="85" t="s">
        <v>0</v>
      </c>
      <c r="E3" s="85"/>
      <c r="F3" s="85"/>
      <c r="G3" s="85"/>
      <c r="H3" s="85"/>
      <c r="I3" s="85"/>
      <c r="J3" s="85"/>
      <c r="K3" s="19"/>
      <c r="L3" s="18"/>
    </row>
    <row r="4" spans="2:13" s="11" customFormat="1" x14ac:dyDescent="0.2">
      <c r="B4" s="17"/>
      <c r="C4" s="18"/>
      <c r="D4" s="84" t="s">
        <v>71</v>
      </c>
      <c r="E4" s="84"/>
      <c r="F4" s="84"/>
      <c r="G4" s="84"/>
      <c r="H4" s="84"/>
      <c r="I4" s="84"/>
      <c r="J4" s="84"/>
      <c r="K4" s="19"/>
      <c r="L4" s="18"/>
    </row>
    <row r="5" spans="2:13" s="11" customFormat="1" x14ac:dyDescent="0.2">
      <c r="B5" s="17"/>
      <c r="C5" s="20"/>
      <c r="D5" s="86" t="s">
        <v>1</v>
      </c>
      <c r="E5" s="86"/>
      <c r="F5" s="86"/>
      <c r="G5" s="86"/>
      <c r="H5" s="86"/>
      <c r="I5" s="86"/>
      <c r="J5" s="86"/>
      <c r="K5" s="21"/>
      <c r="L5" s="20"/>
    </row>
    <row r="6" spans="2:13" s="11" customFormat="1" x14ac:dyDescent="0.2">
      <c r="B6" s="22"/>
      <c r="C6" s="23" t="s">
        <v>2</v>
      </c>
      <c r="D6" s="87" t="s">
        <v>3</v>
      </c>
      <c r="E6" s="87"/>
      <c r="F6" s="87"/>
      <c r="G6" s="87"/>
      <c r="H6" s="87"/>
      <c r="I6" s="87"/>
      <c r="J6" s="87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8"/>
      <c r="C9" s="80" t="s">
        <v>4</v>
      </c>
      <c r="D9" s="80"/>
      <c r="E9" s="4" t="s">
        <v>5</v>
      </c>
      <c r="F9" s="4"/>
      <c r="G9" s="82"/>
      <c r="H9" s="80" t="s">
        <v>4</v>
      </c>
      <c r="I9" s="80"/>
      <c r="J9" s="4" t="s">
        <v>5</v>
      </c>
      <c r="K9" s="4"/>
      <c r="L9" s="5"/>
      <c r="M9" s="1"/>
    </row>
    <row r="10" spans="2:13" x14ac:dyDescent="0.2">
      <c r="B10" s="79"/>
      <c r="C10" s="81"/>
      <c r="D10" s="81"/>
      <c r="E10" s="6">
        <v>2020</v>
      </c>
      <c r="F10" s="6">
        <v>2019</v>
      </c>
      <c r="G10" s="83"/>
      <c r="H10" s="81"/>
      <c r="I10" s="81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7" t="s">
        <v>6</v>
      </c>
      <c r="D13" s="77"/>
      <c r="E13" s="29"/>
      <c r="F13" s="30"/>
      <c r="G13" s="31"/>
      <c r="H13" s="77" t="s">
        <v>7</v>
      </c>
      <c r="I13" s="77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4" t="s">
        <v>8</v>
      </c>
      <c r="D15" s="74"/>
      <c r="E15" s="30"/>
      <c r="F15" s="30"/>
      <c r="G15" s="31"/>
      <c r="H15" s="74" t="s">
        <v>9</v>
      </c>
      <c r="I15" s="74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73" t="s">
        <v>10</v>
      </c>
      <c r="D17" s="73"/>
      <c r="E17" s="8">
        <f>'[1]Edo de sit financiera detal '!$B$8</f>
        <v>1037854.25</v>
      </c>
      <c r="F17" s="8">
        <v>2148170.23</v>
      </c>
      <c r="G17" s="31"/>
      <c r="H17" s="73" t="s">
        <v>11</v>
      </c>
      <c r="I17" s="73"/>
      <c r="J17" s="8">
        <f>'[1]Edo de sit financiera detal '!$F$8</f>
        <v>2568981.1900000004</v>
      </c>
      <c r="K17" s="8">
        <f>'[1]Edo de sit financiera detal '!$G$8</f>
        <v>2072248.75</v>
      </c>
      <c r="L17" s="27"/>
    </row>
    <row r="18" spans="2:12" s="11" customFormat="1" x14ac:dyDescent="0.2">
      <c r="B18" s="28"/>
      <c r="C18" s="73" t="s">
        <v>12</v>
      </c>
      <c r="D18" s="73"/>
      <c r="E18" s="8">
        <f>'[1]Edo de sit financiera detal '!$B$16</f>
        <v>234046.5</v>
      </c>
      <c r="F18" s="8">
        <v>240852.25</v>
      </c>
      <c r="G18" s="31"/>
      <c r="H18" s="73" t="s">
        <v>13</v>
      </c>
      <c r="I18" s="73"/>
      <c r="J18" s="8">
        <v>0</v>
      </c>
      <c r="K18" s="8">
        <v>0</v>
      </c>
      <c r="L18" s="27"/>
    </row>
    <row r="19" spans="2:12" s="11" customFormat="1" x14ac:dyDescent="0.2">
      <c r="B19" s="28"/>
      <c r="C19" s="73" t="s">
        <v>14</v>
      </c>
      <c r="D19" s="73"/>
      <c r="E19" s="8"/>
      <c r="F19" s="8">
        <v>0</v>
      </c>
      <c r="G19" s="31"/>
      <c r="H19" s="73" t="s">
        <v>15</v>
      </c>
      <c r="I19" s="73"/>
      <c r="J19" s="8">
        <v>0</v>
      </c>
      <c r="K19" s="8">
        <v>0</v>
      </c>
      <c r="L19" s="27"/>
    </row>
    <row r="20" spans="2:12" s="11" customFormat="1" x14ac:dyDescent="0.2">
      <c r="B20" s="28"/>
      <c r="C20" s="73" t="s">
        <v>16</v>
      </c>
      <c r="D20" s="73"/>
      <c r="E20" s="8">
        <f>'[1]Edo de sit financiera detal '!$B$30</f>
        <v>2237341.25</v>
      </c>
      <c r="F20" s="8">
        <v>3146522.3</v>
      </c>
      <c r="G20" s="31"/>
      <c r="H20" s="73" t="s">
        <v>17</v>
      </c>
      <c r="I20" s="73"/>
      <c r="J20" s="8">
        <v>0</v>
      </c>
      <c r="K20" s="8">
        <v>0</v>
      </c>
      <c r="L20" s="27"/>
    </row>
    <row r="21" spans="2:12" s="11" customFormat="1" x14ac:dyDescent="0.2">
      <c r="B21" s="28"/>
      <c r="C21" s="73" t="s">
        <v>18</v>
      </c>
      <c r="D21" s="73"/>
      <c r="E21" s="8">
        <v>0</v>
      </c>
      <c r="F21" s="8">
        <v>0</v>
      </c>
      <c r="G21" s="31"/>
      <c r="H21" s="73" t="s">
        <v>19</v>
      </c>
      <c r="I21" s="73"/>
      <c r="J21" s="8">
        <f>'[1]Edo de sit financiera detal '!$F$26</f>
        <v>212583.16</v>
      </c>
      <c r="K21" s="8">
        <f>'[1]Edo de sit financiera detal '!$G$26</f>
        <v>153612.79</v>
      </c>
      <c r="L21" s="27"/>
    </row>
    <row r="22" spans="2:12" s="11" customFormat="1" x14ac:dyDescent="0.2">
      <c r="B22" s="28"/>
      <c r="C22" s="73" t="s">
        <v>20</v>
      </c>
      <c r="D22" s="73"/>
      <c r="E22" s="8">
        <v>0</v>
      </c>
      <c r="F22" s="8">
        <v>0</v>
      </c>
      <c r="G22" s="31"/>
      <c r="H22" s="73" t="s">
        <v>21</v>
      </c>
      <c r="I22" s="73"/>
      <c r="J22" s="8">
        <v>0</v>
      </c>
      <c r="K22" s="8">
        <v>0</v>
      </c>
      <c r="L22" s="27"/>
    </row>
    <row r="23" spans="2:12" s="11" customFormat="1" x14ac:dyDescent="0.2">
      <c r="B23" s="28"/>
      <c r="C23" s="73" t="s">
        <v>22</v>
      </c>
      <c r="D23" s="73"/>
      <c r="E23" s="8"/>
      <c r="F23" s="8">
        <v>0</v>
      </c>
      <c r="G23" s="31"/>
      <c r="H23" s="73" t="s">
        <v>23</v>
      </c>
      <c r="I23" s="73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73" t="s">
        <v>24</v>
      </c>
      <c r="I24" s="73"/>
      <c r="J24" s="8">
        <v>0</v>
      </c>
      <c r="K24" s="8">
        <v>0</v>
      </c>
      <c r="L24" s="27"/>
    </row>
    <row r="25" spans="2:12" s="11" customFormat="1" x14ac:dyDescent="0.2">
      <c r="B25" s="39"/>
      <c r="C25" s="74" t="s">
        <v>25</v>
      </c>
      <c r="D25" s="74"/>
      <c r="E25" s="40">
        <f>SUM(E17:E24)</f>
        <v>3509242</v>
      </c>
      <c r="F25" s="40">
        <f>SUM(F17:F24)</f>
        <v>5535544.7799999993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65"/>
      <c r="G26" s="41"/>
      <c r="H26" s="74" t="s">
        <v>26</v>
      </c>
      <c r="I26" s="74"/>
      <c r="J26" s="40">
        <f>SUM(J17:J25)</f>
        <v>2781564.3500000006</v>
      </c>
      <c r="K26" s="40">
        <f>SUM(K17:K25)</f>
        <v>2225861.54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66"/>
      <c r="L27" s="27"/>
    </row>
    <row r="28" spans="2:12" s="11" customFormat="1" x14ac:dyDescent="0.2">
      <c r="B28" s="28"/>
      <c r="C28" s="74" t="s">
        <v>27</v>
      </c>
      <c r="D28" s="74"/>
      <c r="E28" s="38"/>
      <c r="F28" s="38"/>
      <c r="G28" s="31"/>
      <c r="H28" s="74" t="s">
        <v>28</v>
      </c>
      <c r="I28" s="74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73" t="s">
        <v>29</v>
      </c>
      <c r="D30" s="73"/>
      <c r="E30" s="8">
        <v>0</v>
      </c>
      <c r="F30" s="8">
        <v>0</v>
      </c>
      <c r="G30" s="31"/>
      <c r="H30" s="73" t="s">
        <v>30</v>
      </c>
      <c r="I30" s="73"/>
      <c r="J30" s="8">
        <v>276749.45</v>
      </c>
      <c r="K30" s="8">
        <f>'[1]Edo de sit financiera detal '!$G$52</f>
        <v>302142.32</v>
      </c>
      <c r="L30" s="27"/>
    </row>
    <row r="31" spans="2:12" s="11" customFormat="1" x14ac:dyDescent="0.2">
      <c r="B31" s="28"/>
      <c r="C31" s="73" t="s">
        <v>31</v>
      </c>
      <c r="D31" s="73"/>
      <c r="E31" s="8">
        <v>0</v>
      </c>
      <c r="F31" s="8">
        <v>0</v>
      </c>
      <c r="G31" s="31"/>
      <c r="H31" s="73" t="s">
        <v>32</v>
      </c>
      <c r="I31" s="73"/>
      <c r="J31" s="8">
        <v>0</v>
      </c>
      <c r="K31" s="8">
        <v>0</v>
      </c>
      <c r="L31" s="27"/>
    </row>
    <row r="32" spans="2:12" s="11" customFormat="1" x14ac:dyDescent="0.2">
      <c r="B32" s="28"/>
      <c r="C32" s="73" t="s">
        <v>33</v>
      </c>
      <c r="D32" s="73"/>
      <c r="E32" s="8">
        <v>0</v>
      </c>
      <c r="F32" s="8">
        <v>0</v>
      </c>
      <c r="G32" s="31"/>
      <c r="H32" s="73" t="s">
        <v>34</v>
      </c>
      <c r="I32" s="73"/>
      <c r="J32" s="8">
        <v>0</v>
      </c>
      <c r="K32" s="8">
        <v>0</v>
      </c>
      <c r="L32" s="27"/>
    </row>
    <row r="33" spans="2:12" s="11" customFormat="1" x14ac:dyDescent="0.2">
      <c r="B33" s="28"/>
      <c r="C33" s="73" t="s">
        <v>35</v>
      </c>
      <c r="D33" s="73"/>
      <c r="E33" s="8">
        <f>'[1]Edo de sit financiera detal '!$B$55</f>
        <v>2568531.91</v>
      </c>
      <c r="F33" s="8">
        <v>2568531.91</v>
      </c>
      <c r="G33" s="31"/>
      <c r="H33" s="73" t="s">
        <v>36</v>
      </c>
      <c r="I33" s="73"/>
      <c r="J33" s="8">
        <v>0</v>
      </c>
      <c r="K33" s="8">
        <v>0</v>
      </c>
      <c r="L33" s="27"/>
    </row>
    <row r="34" spans="2:12" s="11" customFormat="1" x14ac:dyDescent="0.2">
      <c r="B34" s="28"/>
      <c r="C34" s="73" t="s">
        <v>37</v>
      </c>
      <c r="D34" s="73"/>
      <c r="E34" s="8">
        <f>'[1]Edo de sit financiera detal '!$B$56</f>
        <v>483184.35</v>
      </c>
      <c r="F34" s="8">
        <v>483184.35</v>
      </c>
      <c r="G34" s="31"/>
      <c r="H34" s="73" t="s">
        <v>38</v>
      </c>
      <c r="I34" s="73"/>
      <c r="J34" s="8">
        <v>0</v>
      </c>
      <c r="K34" s="8">
        <v>0</v>
      </c>
      <c r="L34" s="27"/>
    </row>
    <row r="35" spans="2:12" s="11" customFormat="1" x14ac:dyDescent="0.2">
      <c r="B35" s="28"/>
      <c r="C35" s="73" t="s">
        <v>39</v>
      </c>
      <c r="D35" s="73"/>
      <c r="E35" s="8">
        <f>'[1]Edo de sit financiera detal '!$B$57</f>
        <v>-2384334.2199999997</v>
      </c>
      <c r="F35" s="8">
        <v>-2205190.96</v>
      </c>
      <c r="G35" s="31"/>
      <c r="H35" s="73" t="s">
        <v>40</v>
      </c>
      <c r="I35" s="73"/>
      <c r="J35" s="8">
        <v>0</v>
      </c>
      <c r="K35" s="8">
        <v>0</v>
      </c>
      <c r="L35" s="27"/>
    </row>
    <row r="36" spans="2:12" s="11" customFormat="1" x14ac:dyDescent="0.2">
      <c r="B36" s="28"/>
      <c r="C36" s="73" t="s">
        <v>41</v>
      </c>
      <c r="D36" s="73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73" t="s">
        <v>42</v>
      </c>
      <c r="D37" s="73"/>
      <c r="E37" s="8">
        <v>0</v>
      </c>
      <c r="F37" s="8">
        <v>0</v>
      </c>
      <c r="G37" s="31"/>
      <c r="H37" s="74" t="s">
        <v>43</v>
      </c>
      <c r="I37" s="74"/>
      <c r="J37" s="40">
        <f>SUM(J30:J36)</f>
        <v>276749.45</v>
      </c>
      <c r="K37" s="40">
        <f>SUM(K30:K36)</f>
        <v>302142.32</v>
      </c>
      <c r="L37" s="27"/>
    </row>
    <row r="38" spans="2:12" s="11" customFormat="1" x14ac:dyDescent="0.2">
      <c r="B38" s="28"/>
      <c r="C38" s="73" t="s">
        <v>44</v>
      </c>
      <c r="D38" s="73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74" t="s">
        <v>45</v>
      </c>
      <c r="I39" s="74"/>
      <c r="J39" s="40">
        <f>J26+J37</f>
        <v>3058313.8000000007</v>
      </c>
      <c r="K39" s="40">
        <f>K26+K37</f>
        <v>2528003.86</v>
      </c>
      <c r="L39" s="27"/>
    </row>
    <row r="40" spans="2:12" s="11" customFormat="1" x14ac:dyDescent="0.2">
      <c r="B40" s="39"/>
      <c r="C40" s="74" t="s">
        <v>46</v>
      </c>
      <c r="D40" s="74"/>
      <c r="E40" s="40">
        <f>SUM(E30:E39)</f>
        <v>667382.0400000005</v>
      </c>
      <c r="F40" s="40">
        <f>SUM(F30:F39)</f>
        <v>846525.30000000028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7" t="s">
        <v>47</v>
      </c>
      <c r="I41" s="77"/>
      <c r="J41" s="38"/>
      <c r="K41" s="38"/>
      <c r="L41" s="27"/>
    </row>
    <row r="42" spans="2:12" s="11" customFormat="1" x14ac:dyDescent="0.2">
      <c r="B42" s="28"/>
      <c r="C42" s="74" t="s">
        <v>48</v>
      </c>
      <c r="D42" s="74"/>
      <c r="E42" s="40">
        <f>E25+E40</f>
        <v>4176624.0400000005</v>
      </c>
      <c r="F42" s="40">
        <f>F25+F40</f>
        <v>6382070.0800000001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4" t="s">
        <v>49</v>
      </c>
      <c r="I43" s="74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73" t="s">
        <v>50</v>
      </c>
      <c r="I45" s="73"/>
      <c r="J45" s="8">
        <f>'[1]Edo de sit financiera detal '!$F$66</f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68"/>
      <c r="F46" s="29"/>
      <c r="G46" s="31"/>
      <c r="H46" s="73" t="s">
        <v>51</v>
      </c>
      <c r="I46" s="73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73" t="s">
        <v>52</v>
      </c>
      <c r="I47" s="73"/>
      <c r="J47" s="8">
        <f>'[1]Edo de sit financiera detal '!$F$68</f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74" t="s">
        <v>53</v>
      </c>
      <c r="I49" s="74"/>
      <c r="J49" s="40">
        <f>J51+J52</f>
        <v>828644.18000000017</v>
      </c>
      <c r="K49" s="40">
        <f>SUM(K51:K55)</f>
        <v>3564400.16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6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73" t="s">
        <v>54</v>
      </c>
      <c r="I51" s="73"/>
      <c r="J51" s="8">
        <f>'[1]Edo de sit financiera detal '!$F$71</f>
        <v>-790463.7</v>
      </c>
      <c r="K51" s="8">
        <v>-321093.73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73" t="s">
        <v>55</v>
      </c>
      <c r="I52" s="73"/>
      <c r="J52" s="8">
        <f>'[1]Edo de sit financiera detal '!$F$72</f>
        <v>1619107.8800000001</v>
      </c>
      <c r="K52" s="8">
        <v>3885493.89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73" t="s">
        <v>56</v>
      </c>
      <c r="I53" s="73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73" t="s">
        <v>57</v>
      </c>
      <c r="I54" s="73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73" t="s">
        <v>58</v>
      </c>
      <c r="I55" s="73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4" t="s">
        <v>59</v>
      </c>
      <c r="I57" s="74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73" t="s">
        <v>60</v>
      </c>
      <c r="I59" s="73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73" t="s">
        <v>61</v>
      </c>
      <c r="I60" s="73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4" t="s">
        <v>62</v>
      </c>
      <c r="I62" s="74"/>
      <c r="J62" s="40">
        <f>J43+J49+J57</f>
        <v>1118310.2400000002</v>
      </c>
      <c r="K62" s="40">
        <f>K43+K49+K57</f>
        <v>3854066.22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4" t="s">
        <v>63</v>
      </c>
      <c r="I64" s="74"/>
      <c r="J64" s="40">
        <f>J62+J39</f>
        <v>4176624.040000001</v>
      </c>
      <c r="K64" s="40">
        <f>K62+K39</f>
        <v>6382070.0800000001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75" t="s">
        <v>64</v>
      </c>
      <c r="D67" s="75"/>
      <c r="E67" s="75"/>
      <c r="F67" s="75"/>
      <c r="G67" s="75"/>
      <c r="H67" s="75"/>
      <c r="I67" s="75"/>
      <c r="J67" s="75"/>
      <c r="K67" s="75"/>
    </row>
    <row r="68" spans="2:12" s="11" customFormat="1" x14ac:dyDescent="0.2">
      <c r="C68" s="71"/>
      <c r="D68" s="71"/>
      <c r="E68" s="71"/>
      <c r="F68" s="71"/>
      <c r="G68" s="71"/>
      <c r="H68" s="71"/>
      <c r="I68" s="71"/>
      <c r="J68" s="71"/>
      <c r="K68" s="71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44"/>
      <c r="D70" s="53"/>
      <c r="E70" s="54"/>
      <c r="F70" s="54"/>
      <c r="H70" s="55"/>
      <c r="I70" s="70" t="s">
        <v>69</v>
      </c>
      <c r="J70" s="54"/>
      <c r="K70" s="54"/>
    </row>
    <row r="71" spans="2:12" s="11" customFormat="1" ht="15" x14ac:dyDescent="0.25">
      <c r="C71" s="57"/>
      <c r="D71" s="76" t="s">
        <v>65</v>
      </c>
      <c r="E71" s="76"/>
      <c r="F71" s="54"/>
      <c r="G71" s="58"/>
      <c r="H71" s="69"/>
      <c r="I71" s="69" t="s">
        <v>68</v>
      </c>
      <c r="J71" s="32"/>
      <c r="K71" s="54"/>
    </row>
    <row r="72" spans="2:12" s="11" customFormat="1" ht="12" customHeight="1" x14ac:dyDescent="0.25">
      <c r="C72" s="59"/>
      <c r="D72" s="72" t="s">
        <v>66</v>
      </c>
      <c r="E72" s="72"/>
      <c r="F72" s="29"/>
      <c r="G72" s="60"/>
      <c r="H72" s="69"/>
      <c r="I72" s="69" t="s">
        <v>70</v>
      </c>
      <c r="J72" s="32"/>
      <c r="K72" s="54"/>
    </row>
    <row r="73" spans="2:12" s="3" customFormat="1" x14ac:dyDescent="0.2">
      <c r="E73" s="9"/>
      <c r="F73" s="9"/>
      <c r="J73" s="9"/>
      <c r="K73" s="9"/>
    </row>
  </sheetData>
  <mergeCells count="70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2:E72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1:E71"/>
  </mergeCells>
  <printOptions horizontalCentered="1" verticalCentered="1"/>
  <pageMargins left="0.59055118110236227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2020-11-08T22:58:46Z</cp:lastPrinted>
  <dcterms:created xsi:type="dcterms:W3CDTF">2019-06-25T20:06:15Z</dcterms:created>
  <dcterms:modified xsi:type="dcterms:W3CDTF">2020-11-12T02:36:43Z</dcterms:modified>
</cp:coreProperties>
</file>