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3.-Informacion Presupuestal\"/>
    </mc:Choice>
  </mc:AlternateContent>
  <bookViews>
    <workbookView xWindow="0" yWindow="0" windowWidth="20490" windowHeight="7755"/>
  </bookViews>
  <sheets>
    <sheet name="Clasific Económica" sheetId="1" r:id="rId1"/>
    <sheet name="Clasific Económica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D12" i="2"/>
  <c r="E14" i="2" l="1"/>
  <c r="E12" i="2"/>
  <c r="F16" i="2" l="1"/>
  <c r="I16" i="2" s="1"/>
  <c r="F14" i="2"/>
  <c r="I14" i="2" s="1"/>
  <c r="H18" i="2"/>
  <c r="G18" i="2"/>
  <c r="F12" i="2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<sst xmlns="http://schemas.openxmlformats.org/spreadsheetml/2006/main" count="45" uniqueCount="24">
  <si>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</si>
  <si>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</si>
  <si>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</si>
  <si>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</si>
  <si>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</si>
  <si>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</si>
  <si>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</si>
  <si>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</si>
  <si>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</si>
  <si>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</si>
  <si>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</si>
  <si>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</si>
  <si>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</si>
  <si>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</si>
  <si>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</si>
  <si>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</si>
  <si>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</si>
  <si>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</si>
  <si>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LIC. DAFNE CELINA LÓPEZ OSORIO</t>
  </si>
  <si>
    <t>DIRECTORA GENERAL</t>
  </si>
  <si>
    <t>ING. GIOVANNA TRACONIS ALCOCER</t>
  </si>
  <si>
    <t>ADMINISTRADORA</t>
  </si>
  <si>
    <t>Del 1 al 31 de Octubre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</si>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</sst>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/>
          <cell r="D6"/>
          <cell r="E6"/>
          <cell r="F6"/>
          <cell r="G6"/>
          <cell r="H6"/>
          <cell r="I6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>
      <selection activeCell="G18" sqref="G18"/>
    </sheetView>
  </sheetViews>
  <sheetFormatPr baseColWidth="10" defaultRowHeight="15" x14ac:dyDescent="0.25"/>
  <cols>
    <col min="1" max="1" width="4.5703125" customWidth="1"/>
  </cols>
  <sheetData>
    <row r="2" spans="2:11" x14ac:dyDescent="0.25">
      <c r="B2" s="26" t="s">
        <v>0</v>
      </c>
      <c r="C2" s="27"/>
      <c r="D2" s="27"/>
      <c r="E2" s="27"/>
      <c r="F2" s="27"/>
      <c r="G2" s="27"/>
      <c r="H2" s="27"/>
      <c r="I2" s="28"/>
    </row>
    <row r="3" spans="2:11" x14ac:dyDescent="0.25">
      <c r="B3" s="1"/>
      <c r="C3" s="29" t="s">
        <v>1</v>
      </c>
      <c r="D3" s="29"/>
      <c r="E3" s="29"/>
      <c r="F3" s="29"/>
      <c r="G3" s="29"/>
      <c r="H3" s="29"/>
      <c r="I3" s="2"/>
    </row>
    <row r="4" spans="2:11" x14ac:dyDescent="0.25">
      <c r="B4" s="30" t="s">
        <v>2</v>
      </c>
      <c r="C4" s="31"/>
      <c r="D4" s="31"/>
      <c r="E4" s="31"/>
      <c r="F4" s="31"/>
      <c r="G4" s="31"/>
      <c r="H4" s="31"/>
      <c r="I4" s="32"/>
    </row>
    <row r="5" spans="2:11" x14ac:dyDescent="0.25">
      <c r="B5" s="30" t="s">
        <v>3</v>
      </c>
      <c r="C5" s="31"/>
      <c r="D5" s="31"/>
      <c r="E5" s="31"/>
      <c r="F5" s="31"/>
      <c r="G5" s="31"/>
      <c r="H5" s="31"/>
      <c r="I5" s="32"/>
    </row>
    <row r="6" spans="2:11" x14ac:dyDescent="0.25">
      <c r="B6" s="33" t="s">
        <v>22</v>
      </c>
      <c r="C6" s="34"/>
      <c r="D6" s="34"/>
      <c r="E6" s="34"/>
      <c r="F6" s="34"/>
      <c r="G6" s="34"/>
      <c r="H6" s="34"/>
      <c r="I6" s="35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6" t="s">
        <v>4</v>
      </c>
      <c r="C8" s="37"/>
      <c r="D8" s="42" t="s">
        <v>5</v>
      </c>
      <c r="E8" s="43"/>
      <c r="F8" s="43"/>
      <c r="G8" s="43"/>
      <c r="H8" s="44"/>
      <c r="I8" s="45" t="s">
        <v>6</v>
      </c>
    </row>
    <row r="9" spans="2:11" ht="48" x14ac:dyDescent="0.25">
      <c r="B9" s="38"/>
      <c r="C9" s="39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6"/>
    </row>
    <row r="10" spans="2:11" x14ac:dyDescent="0.25">
      <c r="B10" s="40"/>
      <c r="C10" s="41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4" t="s">
        <v>14</v>
      </c>
      <c r="C12" s="25"/>
      <c r="D12" s="9">
        <v>1687956</v>
      </c>
      <c r="E12" s="9">
        <v>0</v>
      </c>
      <c r="F12" s="10">
        <f>+D12+E12</f>
        <v>1687956</v>
      </c>
      <c r="G12" s="9">
        <v>768099.86</v>
      </c>
      <c r="H12" s="9">
        <v>768099.86</v>
      </c>
      <c r="I12" s="10">
        <f>IF(AND(F12&gt;=0,G12&gt;=0),(F12-G12),"-")</f>
        <v>919856.14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4" t="s">
        <v>15</v>
      </c>
      <c r="C14" s="25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4" t="s">
        <v>16</v>
      </c>
      <c r="C16" s="25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customHeight="1" x14ac:dyDescent="0.25">
      <c r="B18" s="22" t="s">
        <v>17</v>
      </c>
      <c r="C18" s="23"/>
      <c r="D18" s="17">
        <f t="shared" ref="D18:I18" si="0">SUM(D12+D14+D16)</f>
        <v>1697956</v>
      </c>
      <c r="E18" s="17">
        <f t="shared" si="0"/>
        <v>0</v>
      </c>
      <c r="F18" s="17">
        <f>SUM(F12+F14+F16)</f>
        <v>1697956</v>
      </c>
      <c r="G18" s="17">
        <f t="shared" si="0"/>
        <v>768099.86</v>
      </c>
      <c r="H18" s="17">
        <f t="shared" si="0"/>
        <v>768099.86</v>
      </c>
      <c r="I18" s="17">
        <f t="shared" si="0"/>
        <v>929856.14</v>
      </c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21</v>
      </c>
      <c r="D24" s="21"/>
      <c r="E24" s="21"/>
      <c r="F24" s="21"/>
      <c r="G24" s="21"/>
      <c r="H24" s="18" t="s">
        <v>19</v>
      </c>
    </row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>
      <selection activeCell="I18" sqref="I18"/>
    </sheetView>
  </sheetViews>
  <sheetFormatPr baseColWidth="10" defaultRowHeight="15" x14ac:dyDescent="0.25"/>
  <cols>
    <col min="1" max="1" width="4.5703125" customWidth="1"/>
    <col min="2" max="2" width="11.85546875" customWidth="1"/>
    <col min="3" max="3" width="16.28515625" customWidth="1"/>
  </cols>
  <sheetData>
    <row r="2" spans="2:9" x14ac:dyDescent="0.25">
      <c r="B2" s="26" t="str">
        <f>+'[1]Clasific Admtva'!B6:I6</f>
        <v>Cuenta Pública 2020</v>
      </c>
      <c r="C2" s="27"/>
      <c r="D2" s="27"/>
      <c r="E2" s="27"/>
      <c r="F2" s="27"/>
      <c r="G2" s="27"/>
      <c r="H2" s="27"/>
      <c r="I2" s="28"/>
    </row>
    <row r="3" spans="2:9" x14ac:dyDescent="0.25">
      <c r="B3" s="1"/>
      <c r="C3" s="29" t="s">
        <v>1</v>
      </c>
      <c r="D3" s="29"/>
      <c r="E3" s="29"/>
      <c r="F3" s="29"/>
      <c r="G3" s="29"/>
      <c r="H3" s="29"/>
      <c r="I3" s="2"/>
    </row>
    <row r="4" spans="2:9" x14ac:dyDescent="0.25">
      <c r="B4" s="30" t="s">
        <v>2</v>
      </c>
      <c r="C4" s="31"/>
      <c r="D4" s="31"/>
      <c r="E4" s="31"/>
      <c r="F4" s="31"/>
      <c r="G4" s="31"/>
      <c r="H4" s="31"/>
      <c r="I4" s="32"/>
    </row>
    <row r="5" spans="2:9" x14ac:dyDescent="0.25">
      <c r="B5" s="30" t="s">
        <v>3</v>
      </c>
      <c r="C5" s="31"/>
      <c r="D5" s="31"/>
      <c r="E5" s="31"/>
      <c r="F5" s="31"/>
      <c r="G5" s="31"/>
      <c r="H5" s="31"/>
      <c r="I5" s="32"/>
    </row>
    <row r="6" spans="2:9" x14ac:dyDescent="0.25">
      <c r="B6" s="33" t="s">
        <v>23</v>
      </c>
      <c r="C6" s="34"/>
      <c r="D6" s="34"/>
      <c r="E6" s="34"/>
      <c r="F6" s="34"/>
      <c r="G6" s="34"/>
      <c r="H6" s="34"/>
      <c r="I6" s="35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6" t="s">
        <v>4</v>
      </c>
      <c r="C8" s="37"/>
      <c r="D8" s="42" t="s">
        <v>5</v>
      </c>
      <c r="E8" s="43"/>
      <c r="F8" s="43"/>
      <c r="G8" s="43"/>
      <c r="H8" s="44"/>
      <c r="I8" s="45" t="s">
        <v>6</v>
      </c>
    </row>
    <row r="9" spans="2:9" ht="48" x14ac:dyDescent="0.25">
      <c r="B9" s="38"/>
      <c r="C9" s="39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6"/>
    </row>
    <row r="10" spans="2:9" x14ac:dyDescent="0.25">
      <c r="B10" s="40"/>
      <c r="C10" s="41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4" t="s">
        <v>14</v>
      </c>
      <c r="C12" s="25"/>
      <c r="D12" s="9">
        <f>16088732-100000</f>
        <v>15988732</v>
      </c>
      <c r="E12" s="9">
        <f>14091.3+137620.39+0+0+0+0</f>
        <v>151711.69</v>
      </c>
      <c r="F12" s="10">
        <f>+D12+E12</f>
        <v>16140443.689999999</v>
      </c>
      <c r="G12" s="9">
        <v>8033593.4499999993</v>
      </c>
      <c r="H12" s="9">
        <v>8033594.0099999998</v>
      </c>
      <c r="I12" s="10">
        <f>+F12-G12</f>
        <v>8106850.2400000002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4" t="s">
        <v>15</v>
      </c>
      <c r="C14" s="25"/>
      <c r="D14" s="9">
        <v>100000</v>
      </c>
      <c r="E14" s="9">
        <f>0-10000+0+0+0+0</f>
        <v>-10000</v>
      </c>
      <c r="F14" s="10">
        <f>+D14+E14</f>
        <v>90000</v>
      </c>
      <c r="G14" s="9">
        <v>0</v>
      </c>
      <c r="H14" s="9">
        <v>0</v>
      </c>
      <c r="I14" s="10">
        <f>IF(AND(F14&gt;=0,G14&gt;=0),(F14-G14),"-")</f>
        <v>90000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ht="21" customHeight="1" x14ac:dyDescent="0.25">
      <c r="B16" s="24" t="s">
        <v>16</v>
      </c>
      <c r="C16" s="25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1" customHeight="1" x14ac:dyDescent="0.25">
      <c r="B18" s="22" t="s">
        <v>17</v>
      </c>
      <c r="C18" s="23"/>
      <c r="D18" s="17">
        <f t="shared" ref="D18:I18" si="0">SUM(D12+D14+D16)</f>
        <v>16088732</v>
      </c>
      <c r="E18" s="17">
        <f t="shared" si="0"/>
        <v>141711.69</v>
      </c>
      <c r="F18" s="17">
        <f t="shared" si="0"/>
        <v>16230443.689999999</v>
      </c>
      <c r="G18" s="17">
        <f t="shared" si="0"/>
        <v>8033593.4499999993</v>
      </c>
      <c r="H18" s="17">
        <f t="shared" si="0"/>
        <v>8033594.0099999998</v>
      </c>
      <c r="I18" s="17">
        <f t="shared" si="0"/>
        <v>8196850.2400000002</v>
      </c>
    </row>
    <row r="19" spans="2:9" x14ac:dyDescent="0.25">
      <c r="G19" s="11"/>
      <c r="H19" s="11"/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21</v>
      </c>
      <c r="D24" s="21"/>
      <c r="E24" s="21"/>
      <c r="F24" s="21"/>
      <c r="G24" s="21"/>
      <c r="H24" s="18" t="s">
        <v>19</v>
      </c>
    </row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2020-11-09T00:18:17Z</cp:lastPrinted>
  <dcterms:created xsi:type="dcterms:W3CDTF">2020-06-25T14:52:41Z</dcterms:created>
  <dcterms:modified xsi:type="dcterms:W3CDTF">2020-11-09T00:21:15Z</dcterms:modified>
</cp:coreProperties>
</file>