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2.-Informacion Contable\"/>
    </mc:Choice>
  </mc:AlternateContent>
  <bookViews>
    <workbookView xWindow="0" yWindow="0" windowWidth="20490" windowHeight="7755" firstSheet="6" activeTab="7"/>
  </bookViews>
  <sheets>
    <sheet name="Edo de Act Enero 20" sheetId="2" state="hidden" r:id="rId1"/>
    <sheet name="Edo de Act Febrero 2020" sheetId="1" state="hidden" r:id="rId2"/>
    <sheet name="Edo de Act Marzo 2020" sheetId="4" state="hidden" r:id="rId3"/>
    <sheet name="Edo de Act Abril 2020" sheetId="5" state="hidden" r:id="rId4"/>
    <sheet name="Edo de Act Mayo 2020" sheetId="6" state="hidden" r:id="rId5"/>
    <sheet name="Edo de Act Junio 2020" sheetId="7" state="hidden" r:id="rId6"/>
    <sheet name="Edo de Act Septiembre 2020" sheetId="8" r:id="rId7"/>
    <sheet name="Edo de Act Acum Septiembre" sheetId="3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3" l="1"/>
  <c r="G82" i="3"/>
  <c r="G71" i="3"/>
  <c r="G43" i="3"/>
  <c r="G22" i="3"/>
  <c r="G28" i="3"/>
  <c r="G32" i="3"/>
  <c r="E32" i="3"/>
  <c r="G39" i="3"/>
  <c r="G13" i="3"/>
  <c r="E77" i="3" l="1"/>
  <c r="E76" i="3"/>
  <c r="E75" i="3"/>
  <c r="E74" i="3"/>
  <c r="E73" i="3"/>
  <c r="E43" i="3"/>
  <c r="E28" i="3"/>
  <c r="E26" i="3"/>
  <c r="E19" i="3"/>
  <c r="E17" i="3"/>
  <c r="E16" i="3"/>
  <c r="E15" i="3"/>
  <c r="E14" i="3"/>
  <c r="E13" i="3" s="1"/>
  <c r="E22" i="3" l="1"/>
  <c r="E39" i="3"/>
  <c r="E71" i="3"/>
  <c r="E82" i="3" l="1"/>
  <c r="E28" i="8"/>
  <c r="E84" i="3" l="1"/>
  <c r="E22" i="8"/>
  <c r="G28" i="8" l="1"/>
  <c r="E13" i="8" l="1"/>
  <c r="G71" i="8" l="1"/>
  <c r="E71" i="8"/>
  <c r="G43" i="8"/>
  <c r="E43" i="8"/>
  <c r="G32" i="8"/>
  <c r="E32" i="8"/>
  <c r="G22" i="8"/>
  <c r="G13" i="8"/>
  <c r="E82" i="8" l="1"/>
  <c r="G82" i="8"/>
  <c r="E39" i="8"/>
  <c r="G39" i="8"/>
  <c r="I71" i="7"/>
  <c r="E71" i="7"/>
  <c r="H58" i="7"/>
  <c r="I43" i="7"/>
  <c r="E43" i="7"/>
  <c r="F40" i="7"/>
  <c r="I32" i="7"/>
  <c r="E32" i="7"/>
  <c r="E28" i="7"/>
  <c r="E22" i="7" s="1"/>
  <c r="I28" i="7"/>
  <c r="I22" i="7" s="1"/>
  <c r="I13" i="7"/>
  <c r="E13" i="7"/>
  <c r="E84" i="8" l="1"/>
  <c r="H59" i="7"/>
  <c r="G84" i="8"/>
  <c r="I82" i="7"/>
  <c r="I39" i="7"/>
  <c r="E82" i="7"/>
  <c r="E39" i="7"/>
  <c r="E84" i="7" s="1"/>
  <c r="I84" i="7" l="1"/>
  <c r="E30" i="6"/>
  <c r="E31" i="6"/>
  <c r="E28" i="6"/>
  <c r="E22" i="6" s="1"/>
  <c r="E20" i="6"/>
  <c r="I71" i="6"/>
  <c r="E71" i="6"/>
  <c r="H58" i="6"/>
  <c r="I43" i="6"/>
  <c r="E43" i="6"/>
  <c r="F40" i="6"/>
  <c r="I32" i="6"/>
  <c r="E32" i="6"/>
  <c r="I28" i="6"/>
  <c r="I22" i="6"/>
  <c r="I13" i="6"/>
  <c r="I39" i="6" s="1"/>
  <c r="E13" i="6"/>
  <c r="H59" i="6" l="1"/>
  <c r="I82" i="6"/>
  <c r="I84" i="6" s="1"/>
  <c r="E82" i="6"/>
  <c r="E39" i="6"/>
  <c r="E84" i="6" s="1"/>
  <c r="I71" i="5"/>
  <c r="E71" i="5"/>
  <c r="H58" i="5"/>
  <c r="I43" i="5"/>
  <c r="E43" i="5"/>
  <c r="E82" i="5" s="1"/>
  <c r="F40" i="5"/>
  <c r="H59" i="5" s="1"/>
  <c r="I32" i="5"/>
  <c r="E32" i="5"/>
  <c r="I28" i="5"/>
  <c r="I22" i="5" s="1"/>
  <c r="E28" i="5"/>
  <c r="E22" i="5" s="1"/>
  <c r="I13" i="5"/>
  <c r="E13" i="5"/>
  <c r="I39" i="5" l="1"/>
  <c r="I82" i="5"/>
  <c r="I84" i="5" s="1"/>
  <c r="E39" i="5"/>
  <c r="E84" i="5" s="1"/>
  <c r="I71" i="4" l="1"/>
  <c r="E71" i="4"/>
  <c r="H58" i="4"/>
  <c r="I43" i="4"/>
  <c r="I82" i="4" s="1"/>
  <c r="E43" i="4"/>
  <c r="E82" i="4" s="1"/>
  <c r="F40" i="4"/>
  <c r="I32" i="4"/>
  <c r="E32" i="4"/>
  <c r="I28" i="4"/>
  <c r="I22" i="4" s="1"/>
  <c r="E28" i="4"/>
  <c r="E22" i="4" s="1"/>
  <c r="I13" i="4"/>
  <c r="E13" i="4"/>
  <c r="H59" i="4" l="1"/>
  <c r="E39" i="4"/>
  <c r="E84" i="4" s="1"/>
  <c r="I39" i="4"/>
  <c r="I84" i="4" s="1"/>
  <c r="E13" i="1"/>
  <c r="E82" i="2"/>
  <c r="E71" i="2"/>
  <c r="E43" i="2"/>
  <c r="E32" i="2"/>
  <c r="E28" i="2"/>
  <c r="E22" i="2"/>
  <c r="E13" i="2"/>
  <c r="E39" i="2" s="1"/>
  <c r="E84" i="2" s="1"/>
  <c r="I13" i="2" l="1"/>
  <c r="I22" i="2"/>
  <c r="I39" i="2" s="1"/>
  <c r="I28" i="2"/>
  <c r="I32" i="2"/>
  <c r="F40" i="2"/>
  <c r="H59" i="2" s="1"/>
  <c r="I43" i="2"/>
  <c r="H58" i="2"/>
  <c r="I71" i="2"/>
  <c r="I82" i="2" l="1"/>
  <c r="I84" i="2" s="1"/>
  <c r="I71" i="1"/>
  <c r="E71" i="1"/>
  <c r="I43" i="1"/>
  <c r="I82" i="1" s="1"/>
  <c r="E43" i="1"/>
  <c r="I13" i="1"/>
  <c r="I28" i="1"/>
  <c r="I32" i="1"/>
  <c r="E32" i="1"/>
  <c r="I22" i="1"/>
  <c r="E28" i="1"/>
  <c r="E22" i="1" s="1"/>
  <c r="E82" i="1" l="1"/>
  <c r="E39" i="1"/>
  <c r="E84" i="1" s="1"/>
  <c r="I39" i="1"/>
  <c r="I84" i="1" s="1"/>
  <c r="H58" i="1"/>
  <c r="F40" i="1"/>
  <c r="H59" i="1" l="1"/>
</calcChain>
</file>

<file path=xl/comments1.xml><?xml version="1.0" encoding="utf-8"?>
<comments xmlns="http://schemas.openxmlformats.org/spreadsheetml/2006/main">
  <authors>
    <author>Contador</author>
  </authors>
  <commentList>
    <comment ref="E28" authorId="0" shapeId="0">
      <text>
        <r>
          <rPr>
            <sz val="9"/>
            <color indexed="81"/>
            <rFont val="Tahoma"/>
            <family val="2"/>
          </rPr>
          <t>Entrar al portal, en estado de actuividad contable poner editar y con doble click poner $1 en ingresos por venta, grabar y en automático sale la información</t>
        </r>
      </text>
    </comment>
  </commentList>
</comments>
</file>

<file path=xl/sharedStrings.xml><?xml version="1.0" encoding="utf-8"?>
<sst xmlns="http://schemas.openxmlformats.org/spreadsheetml/2006/main" count="610" uniqueCount="87">
  <si>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</si>
  <si>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</si>
  <si>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</si>
  <si>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</si>
  <si>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</si>
  <si>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</si>
  <si>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</si>
  <si>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</si>
  <si>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</si>
  <si>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</si>
  <si>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</si>
  <si>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</si>
  <si>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</si>
  <si>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</si>
  <si>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</si>
  <si>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</si>
  <si>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</si>
  <si>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</si>
  <si>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</si>
  <si>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</si>
  <si>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</si>
  <si>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</si>
  <si>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</si>
  <si>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</si>
  <si>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</si>
  <si>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</si>
  <si>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</si>
  <si>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</si>
  <si>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</si>
  <si>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</si>
  <si>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</si>
  <si>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</si>
  <si>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</si>
  <si>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</si>
  <si>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</si>
  <si>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</si>
  <si>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</si>
  <si>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</si>
  <si>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</si>
  <si>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</si>
  <si>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</si>
  <si>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</si>
  <si>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</si>
  <si>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</si>
  <si>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</si>
  <si>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</si>
  <si>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</si>
  <si>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</si>
  <si>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</si>
  <si>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</si>
  <si>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</si>
  <si>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</si>
  <si>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</si>
  <si>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</si>
  <si>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</si>
  <si>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</si>
  <si>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</si>
  <si>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</si>
  <si>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</si>
  <si>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</si>
  <si>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</si>
  <si>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</si>
  <si>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</si>
  <si>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</si>
  <si>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</si>
  <si>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</si>
  <si>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</si>
  <si>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</si>
  <si>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</si>
  <si>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</si>
  <si>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</si>
  <si>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</si>
  <si>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</si>
  <si>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</si>
  <si>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</si>
  <si>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</si>
  <si>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Del 1 al 29 de Febrero de 2020</t>
  </si>
  <si>
    <t>Cuenta Pública 2020</t>
  </si>
  <si>
    <t>Del 1 al 30 de Abril de 2020</t>
  </si>
  <si>
    <t>Del 1 al 31 de Mayo de 2020</t>
  </si>
  <si>
    <t>Del 1 al 30 de Junio de 2020</t>
  </si>
  <si>
    <t>ING. GIOVANNA TRACONIS ALCOCER</t>
  </si>
  <si>
    <t>ADMINISTRADORA</t>
  </si>
  <si>
    <t>Bajo protesta de decir verdad declaramos que los Estados Financieros y sus Notas son razonablemente correctos</t>
  </si>
  <si>
    <t xml:space="preserve"> y responsabilidad del emisor</t>
  </si>
  <si>
    <t>Del 1 al 30 de Septiembre de 2020</t>
  </si>
  <si>
    <t>Del 1 de Enero al 30 deSeptiembre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</si>
</sst>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47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44" fontId="0" fillId="0" borderId="0" xfId="0" applyNumberFormat="1" applyFill="1"/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0" fillId="0" borderId="0" xfId="0" applyFill="1" applyBorder="1"/>
    <xf numFmtId="44" fontId="1" fillId="0" borderId="0" xfId="2" applyFont="1" applyFill="1" applyBorder="1"/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10" fillId="0" borderId="0" xfId="0" applyNumberFormat="1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43" fontId="6" fillId="0" borderId="0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44" fontId="4" fillId="0" borderId="0" xfId="2" applyFont="1" applyFill="1" applyBorder="1" applyAlignment="1" applyProtection="1">
      <alignment vertical="top"/>
      <protection locked="0"/>
    </xf>
    <xf numFmtId="4" fontId="5" fillId="0" borderId="0" xfId="0" applyNumberFormat="1" applyFont="1" applyFill="1" applyBorder="1" applyAlignment="1">
      <alignment vertical="top"/>
    </xf>
    <xf numFmtId="44" fontId="4" fillId="0" borderId="6" xfId="2" applyFont="1" applyFill="1" applyBorder="1" applyAlignment="1" applyProtection="1">
      <alignment vertical="top"/>
      <protection locked="0"/>
    </xf>
    <xf numFmtId="165" fontId="6" fillId="0" borderId="0" xfId="1" applyNumberFormat="1" applyFont="1" applyFill="1" applyBorder="1" applyAlignment="1" applyProtection="1">
      <alignment vertical="top"/>
      <protection locked="0"/>
    </xf>
    <xf numFmtId="165" fontId="2" fillId="0" borderId="0" xfId="1" applyNumberFormat="1" applyFont="1" applyFill="1" applyBorder="1" applyAlignment="1">
      <alignment vertical="top"/>
    </xf>
    <xf numFmtId="165" fontId="6" fillId="0" borderId="6" xfId="1" applyNumberFormat="1" applyFont="1" applyFill="1" applyBorder="1" applyAlignment="1" applyProtection="1">
      <alignment vertical="top"/>
      <protection locked="0"/>
    </xf>
    <xf numFmtId="165" fontId="4" fillId="0" borderId="0" xfId="1" applyNumberFormat="1" applyFont="1" applyFill="1" applyBorder="1" applyAlignment="1" applyProtection="1">
      <alignment vertical="top"/>
    </xf>
    <xf numFmtId="165" fontId="4" fillId="0" borderId="6" xfId="1" applyNumberFormat="1" applyFont="1" applyFill="1" applyBorder="1" applyAlignment="1" applyProtection="1">
      <alignment vertical="top"/>
    </xf>
    <xf numFmtId="165" fontId="0" fillId="0" borderId="0" xfId="0" applyNumberFormat="1" applyFill="1"/>
    <xf numFmtId="165" fontId="2" fillId="0" borderId="0" xfId="0" applyNumberFormat="1" applyFont="1" applyFill="1" applyBorder="1" applyAlignment="1">
      <alignment vertical="top"/>
    </xf>
    <xf numFmtId="165" fontId="0" fillId="0" borderId="6" xfId="0" applyNumberFormat="1" applyFill="1" applyBorder="1"/>
    <xf numFmtId="165" fontId="4" fillId="0" borderId="0" xfId="2" applyNumberFormat="1" applyFont="1" applyFill="1" applyBorder="1" applyAlignment="1" applyProtection="1">
      <alignment vertical="top"/>
      <protection locked="0"/>
    </xf>
    <xf numFmtId="165" fontId="5" fillId="0" borderId="0" xfId="0" applyNumberFormat="1" applyFont="1" applyFill="1" applyBorder="1" applyAlignment="1">
      <alignment vertical="top"/>
    </xf>
    <xf numFmtId="165" fontId="4" fillId="0" borderId="6" xfId="2" applyNumberFormat="1" applyFont="1" applyFill="1" applyBorder="1" applyAlignment="1" applyProtection="1">
      <alignment vertical="top"/>
      <protection locked="0"/>
    </xf>
    <xf numFmtId="165" fontId="4" fillId="0" borderId="0" xfId="2" applyNumberFormat="1" applyFont="1" applyFill="1" applyBorder="1" applyAlignment="1" applyProtection="1">
      <alignment vertical="top"/>
    </xf>
    <xf numFmtId="165" fontId="4" fillId="0" borderId="6" xfId="2" applyNumberFormat="1" applyFont="1" applyFill="1" applyBorder="1" applyAlignment="1" applyProtection="1">
      <alignment vertical="top"/>
    </xf>
    <xf numFmtId="165" fontId="6" fillId="0" borderId="0" xfId="2" applyNumberFormat="1" applyFont="1" applyFill="1" applyBorder="1" applyAlignment="1">
      <alignment vertical="top"/>
    </xf>
    <xf numFmtId="165" fontId="6" fillId="0" borderId="6" xfId="2" applyNumberFormat="1" applyFont="1" applyFill="1" applyBorder="1" applyAlignment="1">
      <alignment vertical="top"/>
    </xf>
    <xf numFmtId="44" fontId="2" fillId="0" borderId="0" xfId="2" applyFont="1" applyFill="1" applyBorder="1" applyAlignment="1">
      <alignment vertical="top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%20Edo%20de%20Actividades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de Act Enero 20"/>
      <sheetName val="Edo de Act Febrero 2020"/>
      <sheetName val="Edo de Act Marzo 2020"/>
      <sheetName val="Edo de Act Abril 2020"/>
      <sheetName val="Edo de Act Mayo 2020"/>
      <sheetName val="Edo de Act Junio 2020"/>
      <sheetName val="Edo de Act Septiembre 2020"/>
      <sheetName val="Edo de Act Acum Septiembre"/>
    </sheetNames>
    <sheetDataSet>
      <sheetData sheetId="0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1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26">
          <cell r="E26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9">
          <cell r="E19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0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75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77"/>
      <c r="C6" s="77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7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77"/>
      <c r="C8" s="77"/>
      <c r="D8" s="77"/>
      <c r="E8" s="77"/>
      <c r="F8" s="77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76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75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141" t="s">
        <v>11</v>
      </c>
      <c r="D44" s="141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141" t="s">
        <v>13</v>
      </c>
      <c r="D45" s="141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141" t="s">
        <v>15</v>
      </c>
      <c r="D46" s="141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74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74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74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74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141" t="s">
        <v>45</v>
      </c>
      <c r="D72" s="141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74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74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73"/>
      <c r="D83" s="73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62:D62"/>
    <mergeCell ref="C64:D64"/>
    <mergeCell ref="C65:D65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56:D56"/>
    <mergeCell ref="C57:D57"/>
    <mergeCell ref="C59:D59"/>
    <mergeCell ref="C60:D60"/>
    <mergeCell ref="C61:D61"/>
    <mergeCell ref="C51:D51"/>
    <mergeCell ref="C52:D52"/>
    <mergeCell ref="C53:D53"/>
    <mergeCell ref="C54:D54"/>
    <mergeCell ref="C55:D55"/>
    <mergeCell ref="C45:D45"/>
    <mergeCell ref="C46:D46"/>
    <mergeCell ref="C48:D48"/>
    <mergeCell ref="C49:D49"/>
    <mergeCell ref="C50:D50"/>
    <mergeCell ref="C39:D39"/>
    <mergeCell ref="C40:D40"/>
    <mergeCell ref="C42:D42"/>
    <mergeCell ref="C43:D43"/>
    <mergeCell ref="C44:D44"/>
    <mergeCell ref="C33:D33"/>
    <mergeCell ref="C34:D34"/>
    <mergeCell ref="C35:D35"/>
    <mergeCell ref="C36:D36"/>
    <mergeCell ref="C37:D37"/>
    <mergeCell ref="C21:D21"/>
    <mergeCell ref="C22:D22"/>
    <mergeCell ref="C26:D26"/>
    <mergeCell ref="C27:D27"/>
    <mergeCell ref="C32:D32"/>
    <mergeCell ref="C16:D16"/>
    <mergeCell ref="C17:D17"/>
    <mergeCell ref="C18:D18"/>
    <mergeCell ref="C19:D19"/>
    <mergeCell ref="C20:D20"/>
    <mergeCell ref="C10:D10"/>
    <mergeCell ref="C12:D12"/>
    <mergeCell ref="C13:D13"/>
    <mergeCell ref="C14:D14"/>
    <mergeCell ref="C15:D15"/>
    <mergeCell ref="D2:G2"/>
    <mergeCell ref="D3:G3"/>
    <mergeCell ref="D4:G4"/>
    <mergeCell ref="D5:G5"/>
    <mergeCell ref="D7:H7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D4" sqref="D4:G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77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76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1070783.3399999999</v>
      </c>
      <c r="F13" s="26">
        <v>0</v>
      </c>
      <c r="G13" s="25"/>
      <c r="H13" s="28">
        <v>0</v>
      </c>
      <c r="I13" s="64">
        <f>SUM(I14:I20)</f>
        <v>920173.93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434.96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v>1070348.3799999999</v>
      </c>
      <c r="F20" s="31">
        <v>0</v>
      </c>
      <c r="G20" s="27"/>
      <c r="H20" s="32">
        <v>281722275.99000001</v>
      </c>
      <c r="I20" s="65">
        <v>920173.93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654202</v>
      </c>
      <c r="F22" s="35"/>
      <c r="G22" s="27"/>
      <c r="H22" s="32">
        <v>0</v>
      </c>
      <c r="I22" s="64">
        <f>I26+I28</f>
        <v>674232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654202</v>
      </c>
      <c r="F28" s="35"/>
      <c r="G28" s="27"/>
      <c r="H28" s="32">
        <v>0</v>
      </c>
      <c r="I28" s="65">
        <f>SUM(I30:I31)</f>
        <v>674232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635765</v>
      </c>
      <c r="F30" s="35"/>
      <c r="G30" s="27"/>
      <c r="H30" s="32"/>
      <c r="I30" s="65">
        <v>590936</v>
      </c>
    </row>
    <row r="31" spans="2:9" s="5" customFormat="1" x14ac:dyDescent="0.25">
      <c r="B31" s="24"/>
      <c r="C31" s="38" t="s">
        <v>74</v>
      </c>
      <c r="D31" s="38"/>
      <c r="E31" s="30">
        <v>18437</v>
      </c>
      <c r="F31" s="35"/>
      <c r="G31" s="27"/>
      <c r="H31" s="32"/>
      <c r="I31" s="65">
        <v>83296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1195.31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798.37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0</v>
      </c>
      <c r="F37" s="31">
        <v>286891458</v>
      </c>
      <c r="G37" s="27"/>
      <c r="H37" s="32">
        <v>37649777.600000001</v>
      </c>
      <c r="I37" s="65">
        <v>396.94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1724985.3399999999</v>
      </c>
      <c r="F39" s="44">
        <v>0</v>
      </c>
      <c r="G39" s="45"/>
      <c r="H39" s="46">
        <v>0</v>
      </c>
      <c r="I39" s="69">
        <f>I13+I22+I32</f>
        <v>1595601.2400000002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1408440.12</v>
      </c>
      <c r="F43" s="27"/>
      <c r="G43" s="27"/>
      <c r="H43" s="32">
        <v>0</v>
      </c>
      <c r="I43" s="64">
        <f>SUM(I44:I46)</f>
        <v>1415469.36</v>
      </c>
    </row>
    <row r="44" spans="2:9" s="5" customFormat="1" x14ac:dyDescent="0.25">
      <c r="B44" s="47"/>
      <c r="C44" s="141" t="s">
        <v>11</v>
      </c>
      <c r="D44" s="141"/>
      <c r="E44" s="30">
        <v>452841.63</v>
      </c>
      <c r="F44" s="27"/>
      <c r="G44" s="27"/>
      <c r="H44" s="32">
        <v>0</v>
      </c>
      <c r="I44" s="65">
        <v>615511.61</v>
      </c>
    </row>
    <row r="45" spans="2:9" s="5" customFormat="1" x14ac:dyDescent="0.25">
      <c r="B45" s="47"/>
      <c r="C45" s="141" t="s">
        <v>13</v>
      </c>
      <c r="D45" s="141"/>
      <c r="E45" s="30">
        <v>775702.74</v>
      </c>
      <c r="F45" s="27"/>
      <c r="G45" s="27"/>
      <c r="H45" s="33"/>
      <c r="I45" s="65">
        <v>546031.92000000004</v>
      </c>
    </row>
    <row r="46" spans="2:9" s="5" customFormat="1" x14ac:dyDescent="0.25">
      <c r="B46" s="47"/>
      <c r="C46" s="141" t="s">
        <v>15</v>
      </c>
      <c r="D46" s="141"/>
      <c r="E46" s="30">
        <v>179895.75</v>
      </c>
      <c r="F46" s="27"/>
      <c r="G46" s="27"/>
      <c r="H46" s="46">
        <v>0</v>
      </c>
      <c r="I46" s="65">
        <v>253925.83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13169.77</v>
      </c>
      <c r="F71" s="27"/>
      <c r="G71" s="27"/>
      <c r="H71" s="50"/>
      <c r="I71" s="64">
        <f>SUM(I72:I77)</f>
        <v>9490.42</v>
      </c>
    </row>
    <row r="72" spans="2:9" s="5" customFormat="1" x14ac:dyDescent="0.25">
      <c r="B72" s="47"/>
      <c r="C72" s="141" t="s">
        <v>45</v>
      </c>
      <c r="D72" s="141"/>
      <c r="E72" s="30">
        <v>13169.77</v>
      </c>
      <c r="F72" s="27"/>
      <c r="G72" s="27"/>
      <c r="H72" s="50"/>
      <c r="I72" s="65">
        <v>9490.42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1421609.8900000001</v>
      </c>
      <c r="F82" s="27"/>
      <c r="G82" s="27"/>
      <c r="H82" s="50"/>
      <c r="I82" s="69">
        <f>I71+I43</f>
        <v>1424959.78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303375.44999999972</v>
      </c>
      <c r="F84" s="27"/>
      <c r="G84" s="27"/>
      <c r="H84" s="50"/>
      <c r="I84" s="69">
        <f>I39-I82</f>
        <v>170641.4600000002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I4" sqref="I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77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78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79"/>
      <c r="C6" s="7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79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79"/>
      <c r="C8" s="79"/>
      <c r="D8" s="79"/>
      <c r="E8" s="79"/>
      <c r="F8" s="7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78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303900.08</v>
      </c>
      <c r="F13" s="26">
        <v>0</v>
      </c>
      <c r="G13" s="25"/>
      <c r="H13" s="28">
        <v>0</v>
      </c>
      <c r="I13" s="64">
        <f>SUM(I14:I20)</f>
        <v>1531508.21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362.96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v>303537.12</v>
      </c>
      <c r="F20" s="31">
        <v>0</v>
      </c>
      <c r="G20" s="27"/>
      <c r="H20" s="32">
        <v>281722275.99000001</v>
      </c>
      <c r="I20" s="65">
        <v>1531508.21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403060</v>
      </c>
      <c r="F22" s="35"/>
      <c r="G22" s="27"/>
      <c r="H22" s="32">
        <v>0</v>
      </c>
      <c r="I22" s="64">
        <f>I26+I28</f>
        <v>723179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403060</v>
      </c>
      <c r="F28" s="35"/>
      <c r="G28" s="27"/>
      <c r="H28" s="32">
        <v>0</v>
      </c>
      <c r="I28" s="65">
        <f>SUM(I30:I31)</f>
        <v>723179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319093</v>
      </c>
      <c r="F30" s="35"/>
      <c r="G30" s="27"/>
      <c r="H30" s="32"/>
      <c r="I30" s="65">
        <v>644434</v>
      </c>
    </row>
    <row r="31" spans="2:9" s="5" customFormat="1" x14ac:dyDescent="0.25">
      <c r="B31" s="24"/>
      <c r="C31" s="38" t="s">
        <v>74</v>
      </c>
      <c r="D31" s="38"/>
      <c r="E31" s="30">
        <v>83967</v>
      </c>
      <c r="F31" s="35"/>
      <c r="G31" s="27"/>
      <c r="H31" s="32"/>
      <c r="I31" s="65">
        <v>78745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1236.5899999999999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1235.02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0</v>
      </c>
      <c r="F37" s="31">
        <v>286891458</v>
      </c>
      <c r="G37" s="27"/>
      <c r="H37" s="32">
        <v>37649777.600000001</v>
      </c>
      <c r="I37" s="65">
        <v>1.57</v>
      </c>
    </row>
    <row r="38" spans="2:9" s="5" customFormat="1" x14ac:dyDescent="0.25">
      <c r="B38" s="24"/>
      <c r="C38" s="8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706960.08000000007</v>
      </c>
      <c r="F39" s="44">
        <v>0</v>
      </c>
      <c r="G39" s="45"/>
      <c r="H39" s="46">
        <v>0</v>
      </c>
      <c r="I39" s="69">
        <f>I13+I22+I32</f>
        <v>2255923.7999999998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955001.62</v>
      </c>
      <c r="F43" s="27"/>
      <c r="G43" s="27"/>
      <c r="H43" s="32">
        <v>0</v>
      </c>
      <c r="I43" s="64">
        <f>SUM(I44:I46)</f>
        <v>1893945.2</v>
      </c>
    </row>
    <row r="44" spans="2:9" s="5" customFormat="1" x14ac:dyDescent="0.25">
      <c r="B44" s="47"/>
      <c r="C44" s="141" t="s">
        <v>11</v>
      </c>
      <c r="D44" s="141"/>
      <c r="E44" s="30">
        <v>409597.77</v>
      </c>
      <c r="F44" s="27"/>
      <c r="G44" s="27"/>
      <c r="H44" s="32">
        <v>0</v>
      </c>
      <c r="I44" s="65">
        <v>708850.59</v>
      </c>
    </row>
    <row r="45" spans="2:9" s="5" customFormat="1" x14ac:dyDescent="0.25">
      <c r="B45" s="47"/>
      <c r="C45" s="141" t="s">
        <v>13</v>
      </c>
      <c r="D45" s="141"/>
      <c r="E45" s="30">
        <v>299367.26</v>
      </c>
      <c r="F45" s="27"/>
      <c r="G45" s="27"/>
      <c r="H45" s="33"/>
      <c r="I45" s="65">
        <v>767050.87</v>
      </c>
    </row>
    <row r="46" spans="2:9" s="5" customFormat="1" x14ac:dyDescent="0.25">
      <c r="B46" s="47"/>
      <c r="C46" s="141" t="s">
        <v>15</v>
      </c>
      <c r="D46" s="141"/>
      <c r="E46" s="30">
        <v>246036.59</v>
      </c>
      <c r="F46" s="27"/>
      <c r="G46" s="27"/>
      <c r="H46" s="46">
        <v>0</v>
      </c>
      <c r="I46" s="65">
        <v>418043.74</v>
      </c>
    </row>
    <row r="47" spans="2:9" s="5" customFormat="1" x14ac:dyDescent="0.25">
      <c r="B47" s="47"/>
      <c r="C47" s="8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13169.77</v>
      </c>
      <c r="F71" s="27"/>
      <c r="G71" s="27"/>
      <c r="H71" s="50"/>
      <c r="I71" s="64">
        <f>SUM(I72:I77)</f>
        <v>9282.56</v>
      </c>
    </row>
    <row r="72" spans="2:9" s="5" customFormat="1" x14ac:dyDescent="0.25">
      <c r="B72" s="47"/>
      <c r="C72" s="141" t="s">
        <v>45</v>
      </c>
      <c r="D72" s="141"/>
      <c r="E72" s="30">
        <v>13169.77</v>
      </c>
      <c r="F72" s="27"/>
      <c r="G72" s="27"/>
      <c r="H72" s="50"/>
      <c r="I72" s="65">
        <v>9282.56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968171.39</v>
      </c>
      <c r="F82" s="27"/>
      <c r="G82" s="27"/>
      <c r="H82" s="50"/>
      <c r="I82" s="69">
        <f>I71+I43</f>
        <v>1903227.76</v>
      </c>
    </row>
    <row r="83" spans="1:9" s="5" customFormat="1" x14ac:dyDescent="0.25">
      <c r="B83" s="47"/>
      <c r="C83" s="82"/>
      <c r="D83" s="82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-261211.30999999994</v>
      </c>
      <c r="F84" s="27"/>
      <c r="G84" s="27"/>
      <c r="H84" s="50"/>
      <c r="I84" s="69">
        <f>I39-I82</f>
        <v>352696.0399999998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9" zoomScaleNormal="100" workbookViewId="0">
      <selection activeCell="J44" sqref="J44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77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78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88"/>
      <c r="C6" s="88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88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88"/>
      <c r="C8" s="88"/>
      <c r="D8" s="88"/>
      <c r="E8" s="88"/>
      <c r="F8" s="88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87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7610.61</v>
      </c>
      <c r="F13" s="26">
        <v>0</v>
      </c>
      <c r="G13" s="25"/>
      <c r="H13" s="28">
        <v>0</v>
      </c>
      <c r="I13" s="64">
        <f>SUM(I14:I20)</f>
        <v>1111740.25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290.49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v>7320.12</v>
      </c>
      <c r="F20" s="31">
        <v>0</v>
      </c>
      <c r="G20" s="27"/>
      <c r="H20" s="32">
        <v>281722275.99000001</v>
      </c>
      <c r="I20" s="65">
        <v>1111740.25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407578</v>
      </c>
      <c r="F22" s="35"/>
      <c r="G22" s="27"/>
      <c r="H22" s="32">
        <v>0</v>
      </c>
      <c r="I22" s="64">
        <f>I26+I28</f>
        <v>655485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407578</v>
      </c>
      <c r="F28" s="35"/>
      <c r="G28" s="27"/>
      <c r="H28" s="32">
        <v>0</v>
      </c>
      <c r="I28" s="65">
        <f>SUM(I30:I31)</f>
        <v>655485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339514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74</v>
      </c>
      <c r="D31" s="38"/>
      <c r="E31" s="30">
        <v>68064</v>
      </c>
      <c r="F31" s="35"/>
      <c r="G31" s="27"/>
      <c r="H31" s="32"/>
      <c r="I31" s="65">
        <v>65245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1440.01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1415.86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0</v>
      </c>
      <c r="F37" s="31">
        <v>286891458</v>
      </c>
      <c r="G37" s="27"/>
      <c r="H37" s="32">
        <v>37649777.600000001</v>
      </c>
      <c r="I37" s="65">
        <v>24.15</v>
      </c>
    </row>
    <row r="38" spans="2:9" s="5" customFormat="1" x14ac:dyDescent="0.25">
      <c r="B38" s="24"/>
      <c r="C38" s="86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415188.61</v>
      </c>
      <c r="F39" s="44">
        <v>0</v>
      </c>
      <c r="G39" s="45"/>
      <c r="H39" s="46">
        <v>0</v>
      </c>
      <c r="I39" s="69">
        <f>I13+I22+I32</f>
        <v>1768665.26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655816.78</v>
      </c>
      <c r="F43" s="27"/>
      <c r="G43" s="27"/>
      <c r="H43" s="32">
        <v>0</v>
      </c>
      <c r="I43" s="64">
        <f>SUM(I44:I46)</f>
        <v>1886178.74</v>
      </c>
    </row>
    <row r="44" spans="2:9" s="5" customFormat="1" x14ac:dyDescent="0.25">
      <c r="B44" s="47"/>
      <c r="C44" s="141" t="s">
        <v>11</v>
      </c>
      <c r="D44" s="141"/>
      <c r="E44" s="30">
        <v>402679.89</v>
      </c>
      <c r="F44" s="27"/>
      <c r="G44" s="27"/>
      <c r="H44" s="32">
        <v>0</v>
      </c>
      <c r="I44" s="65">
        <v>641695.81000000006</v>
      </c>
    </row>
    <row r="45" spans="2:9" s="5" customFormat="1" x14ac:dyDescent="0.25">
      <c r="B45" s="47"/>
      <c r="C45" s="141" t="s">
        <v>13</v>
      </c>
      <c r="D45" s="141"/>
      <c r="E45" s="30">
        <v>71679.350000000006</v>
      </c>
      <c r="F45" s="27"/>
      <c r="G45" s="27"/>
      <c r="H45" s="33"/>
      <c r="I45" s="65">
        <v>857365.17</v>
      </c>
    </row>
    <row r="46" spans="2:9" s="5" customFormat="1" x14ac:dyDescent="0.25">
      <c r="B46" s="47"/>
      <c r="C46" s="141" t="s">
        <v>15</v>
      </c>
      <c r="D46" s="141"/>
      <c r="E46" s="30">
        <v>181457.54</v>
      </c>
      <c r="F46" s="27"/>
      <c r="G46" s="27"/>
      <c r="H46" s="46">
        <v>0</v>
      </c>
      <c r="I46" s="65">
        <v>387117.76</v>
      </c>
    </row>
    <row r="47" spans="2:9" s="5" customFormat="1" x14ac:dyDescent="0.25">
      <c r="B47" s="47"/>
      <c r="C47" s="85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85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85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85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13169.77</v>
      </c>
      <c r="F71" s="27"/>
      <c r="G71" s="27"/>
      <c r="H71" s="50"/>
      <c r="I71" s="64">
        <f>SUM(I72:I77)</f>
        <v>11661.74</v>
      </c>
    </row>
    <row r="72" spans="2:9" s="5" customFormat="1" x14ac:dyDescent="0.25">
      <c r="B72" s="47"/>
      <c r="C72" s="141" t="s">
        <v>45</v>
      </c>
      <c r="D72" s="141"/>
      <c r="E72" s="30">
        <v>13169.77</v>
      </c>
      <c r="F72" s="27"/>
      <c r="G72" s="27"/>
      <c r="H72" s="50"/>
      <c r="I72" s="65">
        <v>11661.74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85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85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668986.55000000005</v>
      </c>
      <c r="F82" s="27"/>
      <c r="G82" s="27"/>
      <c r="H82" s="50"/>
      <c r="I82" s="69">
        <f>I71+I43</f>
        <v>1897840.48</v>
      </c>
    </row>
    <row r="83" spans="1:9" s="5" customFormat="1" x14ac:dyDescent="0.25">
      <c r="B83" s="47"/>
      <c r="C83" s="84"/>
      <c r="D83" s="84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-253797.94000000006</v>
      </c>
      <c r="F84" s="27"/>
      <c r="G84" s="27"/>
      <c r="H84" s="50"/>
      <c r="I84" s="69">
        <f>I39-I82</f>
        <v>-129175.21999999997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77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79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93"/>
      <c r="C6" s="93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3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93"/>
      <c r="C8" s="93"/>
      <c r="D8" s="93"/>
      <c r="E8" s="93"/>
      <c r="F8" s="93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92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3494.51</v>
      </c>
      <c r="F13" s="26">
        <v>0</v>
      </c>
      <c r="G13" s="25"/>
      <c r="H13" s="28">
        <v>0</v>
      </c>
      <c r="I13" s="64">
        <f>SUM(I14:I20)</f>
        <v>1085161.96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246.37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f>3248.05+0.09</f>
        <v>3248.1400000000003</v>
      </c>
      <c r="F20" s="31">
        <v>0</v>
      </c>
      <c r="G20" s="27"/>
      <c r="H20" s="32">
        <v>281722275.99000001</v>
      </c>
      <c r="I20" s="65">
        <v>1085161.96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318587</v>
      </c>
      <c r="F22" s="35"/>
      <c r="G22" s="27"/>
      <c r="H22" s="32">
        <v>0</v>
      </c>
      <c r="I22" s="64">
        <f>I26+I28</f>
        <v>724235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318587</v>
      </c>
      <c r="F28" s="35"/>
      <c r="G28" s="27"/>
      <c r="H28" s="32">
        <v>0</v>
      </c>
      <c r="I28" s="65">
        <f>SUM(I30:I31)</f>
        <v>724235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f>153830*2</f>
        <v>307660</v>
      </c>
      <c r="F30" s="35"/>
      <c r="G30" s="27"/>
      <c r="H30" s="32"/>
      <c r="I30" s="65">
        <v>645240</v>
      </c>
    </row>
    <row r="31" spans="2:9" s="5" customFormat="1" x14ac:dyDescent="0.25">
      <c r="B31" s="24"/>
      <c r="C31" s="38" t="s">
        <v>74</v>
      </c>
      <c r="D31" s="38"/>
      <c r="E31" s="30">
        <f>5464+5463</f>
        <v>10927</v>
      </c>
      <c r="F31" s="35"/>
      <c r="G31" s="27"/>
      <c r="H31" s="32"/>
      <c r="I31" s="65">
        <v>78995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530.08000000000004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526.38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0</v>
      </c>
      <c r="F37" s="31">
        <v>286891458</v>
      </c>
      <c r="G37" s="27"/>
      <c r="H37" s="32">
        <v>37649777.600000001</v>
      </c>
      <c r="I37" s="65">
        <v>3.7</v>
      </c>
    </row>
    <row r="38" spans="2:9" s="5" customFormat="1" x14ac:dyDescent="0.25">
      <c r="B38" s="24"/>
      <c r="C38" s="91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322081.51</v>
      </c>
      <c r="F39" s="44">
        <v>0</v>
      </c>
      <c r="G39" s="45"/>
      <c r="H39" s="46">
        <v>0</v>
      </c>
      <c r="I39" s="69">
        <f>I13+I22+I32</f>
        <v>1809927.04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568158.05999999994</v>
      </c>
      <c r="F43" s="27"/>
      <c r="G43" s="27"/>
      <c r="H43" s="32">
        <v>0</v>
      </c>
      <c r="I43" s="64">
        <f>SUM(I44:I46)</f>
        <v>1856717.57</v>
      </c>
    </row>
    <row r="44" spans="2:9" s="5" customFormat="1" x14ac:dyDescent="0.25">
      <c r="B44" s="47"/>
      <c r="C44" s="141" t="s">
        <v>11</v>
      </c>
      <c r="D44" s="141"/>
      <c r="E44" s="30">
        <v>408758.99</v>
      </c>
      <c r="F44" s="27"/>
      <c r="G44" s="27"/>
      <c r="H44" s="32">
        <v>0</v>
      </c>
      <c r="I44" s="65">
        <v>643740.29</v>
      </c>
    </row>
    <row r="45" spans="2:9" s="5" customFormat="1" x14ac:dyDescent="0.25">
      <c r="B45" s="47"/>
      <c r="C45" s="141" t="s">
        <v>13</v>
      </c>
      <c r="D45" s="141"/>
      <c r="E45" s="30">
        <v>43021.06</v>
      </c>
      <c r="F45" s="27"/>
      <c r="G45" s="27"/>
      <c r="H45" s="33"/>
      <c r="I45" s="65">
        <v>844600.37</v>
      </c>
    </row>
    <row r="46" spans="2:9" s="5" customFormat="1" x14ac:dyDescent="0.25">
      <c r="B46" s="47"/>
      <c r="C46" s="141" t="s">
        <v>15</v>
      </c>
      <c r="D46" s="141"/>
      <c r="E46" s="30">
        <v>116378.01</v>
      </c>
      <c r="F46" s="27"/>
      <c r="G46" s="27"/>
      <c r="H46" s="46">
        <v>0</v>
      </c>
      <c r="I46" s="65">
        <v>368376.91</v>
      </c>
    </row>
    <row r="47" spans="2:9" s="5" customFormat="1" x14ac:dyDescent="0.25">
      <c r="B47" s="47"/>
      <c r="C47" s="90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90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90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90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12125.81</v>
      </c>
      <c r="F71" s="27"/>
      <c r="G71" s="27"/>
      <c r="H71" s="50"/>
      <c r="I71" s="64">
        <f>SUM(I72:I77)</f>
        <v>10224.540000000001</v>
      </c>
    </row>
    <row r="72" spans="2:9" s="5" customFormat="1" x14ac:dyDescent="0.25">
      <c r="B72" s="47"/>
      <c r="C72" s="141" t="s">
        <v>45</v>
      </c>
      <c r="D72" s="141"/>
      <c r="E72" s="30">
        <v>12125.81</v>
      </c>
      <c r="F72" s="27"/>
      <c r="G72" s="27"/>
      <c r="H72" s="50"/>
      <c r="I72" s="65">
        <v>10224.540000000001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90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90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580283.87</v>
      </c>
      <c r="F82" s="27"/>
      <c r="G82" s="27"/>
      <c r="H82" s="50"/>
      <c r="I82" s="69">
        <f>I71+I43</f>
        <v>1866942.11</v>
      </c>
    </row>
    <row r="83" spans="1:9" s="5" customFormat="1" x14ac:dyDescent="0.25">
      <c r="B83" s="47"/>
      <c r="C83" s="89"/>
      <c r="D83" s="89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-258202.36</v>
      </c>
      <c r="F84" s="27"/>
      <c r="G84" s="27"/>
      <c r="H84" s="50"/>
      <c r="I84" s="69">
        <f>I39-I82</f>
        <v>-57015.070000000065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80:D80"/>
    <mergeCell ref="C82:D82"/>
    <mergeCell ref="C84:D84"/>
    <mergeCell ref="B94:C94"/>
    <mergeCell ref="E94:I9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6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132" t="s">
        <v>77</v>
      </c>
      <c r="E2" s="132"/>
      <c r="F2" s="132"/>
      <c r="G2" s="132"/>
      <c r="H2" s="7"/>
      <c r="I2" s="7"/>
      <c r="J2" s="5"/>
    </row>
    <row r="3" spans="1:10" x14ac:dyDescent="0.25">
      <c r="A3" s="5"/>
      <c r="B3" s="5"/>
      <c r="C3" s="8"/>
      <c r="D3" s="132" t="s">
        <v>1</v>
      </c>
      <c r="E3" s="132"/>
      <c r="F3" s="132"/>
      <c r="G3" s="132"/>
      <c r="H3" s="8"/>
      <c r="I3" s="8"/>
      <c r="J3" s="5"/>
    </row>
    <row r="4" spans="1:10" x14ac:dyDescent="0.25">
      <c r="A4" s="5"/>
      <c r="B4" s="5"/>
      <c r="C4" s="8"/>
      <c r="D4" s="132" t="s">
        <v>80</v>
      </c>
      <c r="E4" s="132"/>
      <c r="F4" s="132"/>
      <c r="G4" s="132"/>
      <c r="H4" s="8"/>
      <c r="I4" s="8"/>
      <c r="J4" s="5"/>
    </row>
    <row r="5" spans="1:10" x14ac:dyDescent="0.25">
      <c r="A5" s="5"/>
      <c r="B5" s="5"/>
      <c r="C5" s="8"/>
      <c r="D5" s="132" t="s">
        <v>2</v>
      </c>
      <c r="E5" s="132"/>
      <c r="F5" s="132"/>
      <c r="G5" s="132"/>
      <c r="H5" s="8"/>
      <c r="I5" s="8"/>
      <c r="J5" s="5"/>
    </row>
    <row r="6" spans="1:10" x14ac:dyDescent="0.25">
      <c r="A6" s="5"/>
      <c r="B6" s="100"/>
      <c r="C6" s="100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100"/>
      <c r="C7" s="11" t="s">
        <v>3</v>
      </c>
      <c r="D7" s="133" t="s">
        <v>4</v>
      </c>
      <c r="E7" s="133"/>
      <c r="F7" s="133"/>
      <c r="G7" s="133"/>
      <c r="H7" s="133"/>
      <c r="I7" s="6"/>
      <c r="J7" s="5"/>
    </row>
    <row r="8" spans="1:10" x14ac:dyDescent="0.25">
      <c r="A8" s="5"/>
      <c r="B8" s="100"/>
      <c r="C8" s="100"/>
      <c r="D8" s="100"/>
      <c r="E8" s="100"/>
      <c r="F8" s="100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134" t="s">
        <v>5</v>
      </c>
      <c r="D10" s="134"/>
      <c r="E10" s="2">
        <v>2020</v>
      </c>
      <c r="F10" s="2">
        <v>2013</v>
      </c>
      <c r="G10" s="101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135" t="s">
        <v>6</v>
      </c>
      <c r="D12" s="135"/>
      <c r="E12" s="20"/>
      <c r="F12" s="21"/>
      <c r="G12" s="22"/>
      <c r="H12" s="21"/>
      <c r="I12" s="23"/>
    </row>
    <row r="13" spans="1:10" s="5" customFormat="1" x14ac:dyDescent="0.25">
      <c r="B13" s="24"/>
      <c r="C13" s="136" t="s">
        <v>8</v>
      </c>
      <c r="D13" s="136"/>
      <c r="E13" s="25">
        <f>SUM(E14:E20)</f>
        <v>59988.609999999993</v>
      </c>
      <c r="F13" s="26">
        <v>0</v>
      </c>
      <c r="G13" s="25"/>
      <c r="H13" s="28">
        <v>0</v>
      </c>
      <c r="I13" s="64">
        <f>SUM(I14:I20)</f>
        <v>1275037.7</v>
      </c>
    </row>
    <row r="14" spans="1:10" s="5" customFormat="1" x14ac:dyDescent="0.25">
      <c r="B14" s="29"/>
      <c r="C14" s="137" t="s">
        <v>10</v>
      </c>
      <c r="D14" s="137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137" t="s">
        <v>12</v>
      </c>
      <c r="D15" s="137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137" t="s">
        <v>14</v>
      </c>
      <c r="D16" s="137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137" t="s">
        <v>16</v>
      </c>
      <c r="D17" s="137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137" t="s">
        <v>61</v>
      </c>
      <c r="D18" s="137"/>
      <c r="E18" s="30">
        <v>226.27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137" t="s">
        <v>62</v>
      </c>
      <c r="D19" s="137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137" t="s">
        <v>60</v>
      </c>
      <c r="D20" s="137"/>
      <c r="E20" s="30">
        <v>59762.34</v>
      </c>
      <c r="F20" s="31">
        <v>0</v>
      </c>
      <c r="G20" s="27"/>
      <c r="H20" s="32">
        <v>281722275.99000001</v>
      </c>
      <c r="I20" s="65">
        <v>1275037.7</v>
      </c>
    </row>
    <row r="21" spans="2:9" s="5" customFormat="1" x14ac:dyDescent="0.25">
      <c r="B21" s="29"/>
      <c r="C21" s="137"/>
      <c r="D21" s="137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138" t="s">
        <v>63</v>
      </c>
      <c r="D22" s="138"/>
      <c r="E22" s="25">
        <f>E26+E28</f>
        <v>358750</v>
      </c>
      <c r="F22" s="35"/>
      <c r="G22" s="27"/>
      <c r="H22" s="32">
        <v>0</v>
      </c>
      <c r="I22" s="64">
        <f>I26+I28</f>
        <v>706878</v>
      </c>
    </row>
    <row r="23" spans="2:9" s="5" customFormat="1" x14ac:dyDescent="0.25">
      <c r="B23" s="24"/>
      <c r="C23" s="36" t="s">
        <v>64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65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66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137" t="s">
        <v>67</v>
      </c>
      <c r="D26" s="137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137" t="s">
        <v>68</v>
      </c>
      <c r="D27" s="137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69</v>
      </c>
      <c r="D28" s="38"/>
      <c r="E28" s="30">
        <f>SUM(E30:E31)</f>
        <v>358750</v>
      </c>
      <c r="F28" s="35"/>
      <c r="G28" s="27"/>
      <c r="H28" s="32">
        <v>0</v>
      </c>
      <c r="I28" s="65">
        <f>SUM(I30:I31)</f>
        <v>706878</v>
      </c>
    </row>
    <row r="29" spans="2:9" s="5" customFormat="1" x14ac:dyDescent="0.25">
      <c r="B29" s="24"/>
      <c r="C29" s="38" t="s">
        <v>72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73</v>
      </c>
      <c r="D30" s="38"/>
      <c r="E30" s="30">
        <v>347230</v>
      </c>
      <c r="F30" s="35"/>
      <c r="G30" s="27"/>
      <c r="H30" s="32"/>
      <c r="I30" s="65">
        <v>649883</v>
      </c>
    </row>
    <row r="31" spans="2:9" s="5" customFormat="1" x14ac:dyDescent="0.25">
      <c r="B31" s="24"/>
      <c r="C31" s="38" t="s">
        <v>74</v>
      </c>
      <c r="D31" s="38"/>
      <c r="E31" s="30">
        <v>11520</v>
      </c>
      <c r="F31" s="35"/>
      <c r="G31" s="27"/>
      <c r="H31" s="32"/>
      <c r="I31" s="65">
        <v>56995</v>
      </c>
    </row>
    <row r="32" spans="2:9" s="5" customFormat="1" x14ac:dyDescent="0.25">
      <c r="B32" s="29"/>
      <c r="C32" s="136" t="s">
        <v>26</v>
      </c>
      <c r="D32" s="136"/>
      <c r="E32" s="25">
        <f>SUM(E33:E37)</f>
        <v>0</v>
      </c>
      <c r="F32" s="26">
        <v>0</v>
      </c>
      <c r="G32" s="27"/>
      <c r="H32" s="32">
        <v>0</v>
      </c>
      <c r="I32" s="64">
        <f>SUM(I33:I37)</f>
        <v>468.95</v>
      </c>
    </row>
    <row r="33" spans="2:9" s="5" customFormat="1" x14ac:dyDescent="0.25">
      <c r="B33" s="29"/>
      <c r="C33" s="137" t="s">
        <v>28</v>
      </c>
      <c r="D33" s="137"/>
      <c r="E33" s="30">
        <v>0</v>
      </c>
      <c r="F33" s="31">
        <v>6110643.3700000001</v>
      </c>
      <c r="G33" s="27"/>
      <c r="H33" s="33"/>
      <c r="I33" s="65">
        <v>369.03</v>
      </c>
    </row>
    <row r="34" spans="2:9" s="5" customFormat="1" x14ac:dyDescent="0.25">
      <c r="B34" s="29"/>
      <c r="C34" s="137" t="s">
        <v>29</v>
      </c>
      <c r="D34" s="137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137" t="s">
        <v>31</v>
      </c>
      <c r="D35" s="137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137" t="s">
        <v>33</v>
      </c>
      <c r="D36" s="137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137" t="s">
        <v>35</v>
      </c>
      <c r="D37" s="137"/>
      <c r="E37" s="30">
        <v>0</v>
      </c>
      <c r="F37" s="31">
        <v>286891458</v>
      </c>
      <c r="G37" s="27"/>
      <c r="H37" s="32">
        <v>37649777.600000001</v>
      </c>
      <c r="I37" s="65">
        <v>99.92</v>
      </c>
    </row>
    <row r="38" spans="2:9" s="5" customFormat="1" x14ac:dyDescent="0.25">
      <c r="B38" s="24"/>
      <c r="C38" s="102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139" t="s">
        <v>37</v>
      </c>
      <c r="D39" s="139"/>
      <c r="E39" s="43">
        <f>E13+E22+E32</f>
        <v>418738.61</v>
      </c>
      <c r="F39" s="44">
        <v>0</v>
      </c>
      <c r="G39" s="45"/>
      <c r="H39" s="46">
        <v>0</v>
      </c>
      <c r="I39" s="69">
        <f>I13+I22+I32</f>
        <v>1982384.65</v>
      </c>
    </row>
    <row r="40" spans="2:9" s="5" customFormat="1" x14ac:dyDescent="0.25">
      <c r="B40" s="24"/>
      <c r="C40" s="139"/>
      <c r="D40" s="139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135" t="s">
        <v>7</v>
      </c>
      <c r="D42" s="135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140" t="s">
        <v>9</v>
      </c>
      <c r="D43" s="140"/>
      <c r="E43" s="25">
        <f>SUM(E44:E46)</f>
        <v>689274.73</v>
      </c>
      <c r="F43" s="27"/>
      <c r="G43" s="27"/>
      <c r="H43" s="32">
        <v>0</v>
      </c>
      <c r="I43" s="64">
        <f>SUM(I44:I46)</f>
        <v>1873016.29</v>
      </c>
    </row>
    <row r="44" spans="2:9" s="5" customFormat="1" x14ac:dyDescent="0.25">
      <c r="B44" s="47"/>
      <c r="C44" s="141" t="s">
        <v>11</v>
      </c>
      <c r="D44" s="141"/>
      <c r="E44" s="30">
        <v>508958.61</v>
      </c>
      <c r="F44" s="27"/>
      <c r="G44" s="27"/>
      <c r="H44" s="32">
        <v>0</v>
      </c>
      <c r="I44" s="65">
        <v>762842.1</v>
      </c>
    </row>
    <row r="45" spans="2:9" s="5" customFormat="1" x14ac:dyDescent="0.25">
      <c r="B45" s="47"/>
      <c r="C45" s="141" t="s">
        <v>13</v>
      </c>
      <c r="D45" s="141"/>
      <c r="E45" s="30">
        <v>46299.87</v>
      </c>
      <c r="F45" s="27"/>
      <c r="G45" s="27"/>
      <c r="H45" s="33"/>
      <c r="I45" s="65">
        <v>847332.38</v>
      </c>
    </row>
    <row r="46" spans="2:9" s="5" customFormat="1" x14ac:dyDescent="0.25">
      <c r="B46" s="47"/>
      <c r="C46" s="141" t="s">
        <v>15</v>
      </c>
      <c r="D46" s="141"/>
      <c r="E46" s="30">
        <v>134016.25</v>
      </c>
      <c r="F46" s="27"/>
      <c r="G46" s="27"/>
      <c r="H46" s="46">
        <v>0</v>
      </c>
      <c r="I46" s="65">
        <v>262841.81</v>
      </c>
    </row>
    <row r="47" spans="2:9" s="5" customFormat="1" x14ac:dyDescent="0.25">
      <c r="B47" s="47"/>
      <c r="C47" s="103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140" t="s">
        <v>17</v>
      </c>
      <c r="D48" s="140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141" t="s">
        <v>18</v>
      </c>
      <c r="D49" s="141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141" t="s">
        <v>19</v>
      </c>
      <c r="D50" s="141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141" t="s">
        <v>20</v>
      </c>
      <c r="D51" s="141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141" t="s">
        <v>21</v>
      </c>
      <c r="D52" s="141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141" t="s">
        <v>22</v>
      </c>
      <c r="D53" s="141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141" t="s">
        <v>23</v>
      </c>
      <c r="D54" s="141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141" t="s">
        <v>24</v>
      </c>
      <c r="D55" s="141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141" t="s">
        <v>25</v>
      </c>
      <c r="D56" s="141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141" t="s">
        <v>27</v>
      </c>
      <c r="D57" s="141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103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142" t="s">
        <v>30</v>
      </c>
      <c r="D59" s="142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141" t="s">
        <v>32</v>
      </c>
      <c r="D60" s="141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141" t="s">
        <v>34</v>
      </c>
      <c r="D61" s="141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141" t="s">
        <v>36</v>
      </c>
      <c r="D62" s="141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103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140" t="s">
        <v>38</v>
      </c>
      <c r="D64" s="140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141" t="s">
        <v>39</v>
      </c>
      <c r="D65" s="141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141" t="s">
        <v>40</v>
      </c>
      <c r="D66" s="141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141" t="s">
        <v>41</v>
      </c>
      <c r="D67" s="141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141" t="s">
        <v>42</v>
      </c>
      <c r="D68" s="141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141" t="s">
        <v>43</v>
      </c>
      <c r="D69" s="141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103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142" t="s">
        <v>44</v>
      </c>
      <c r="D71" s="142"/>
      <c r="E71" s="25">
        <f>SUM(E72:E77)</f>
        <v>12071.64</v>
      </c>
      <c r="F71" s="27"/>
      <c r="G71" s="27"/>
      <c r="H71" s="50"/>
      <c r="I71" s="64">
        <f>SUM(I72:I77)</f>
        <v>13263.3</v>
      </c>
    </row>
    <row r="72" spans="2:9" s="5" customFormat="1" x14ac:dyDescent="0.25">
      <c r="B72" s="47"/>
      <c r="C72" s="141" t="s">
        <v>45</v>
      </c>
      <c r="D72" s="141"/>
      <c r="E72" s="30">
        <v>12071.64</v>
      </c>
      <c r="F72" s="27"/>
      <c r="G72" s="27"/>
      <c r="H72" s="50"/>
      <c r="I72" s="65">
        <v>13263.3</v>
      </c>
    </row>
    <row r="73" spans="2:9" s="5" customFormat="1" x14ac:dyDescent="0.25">
      <c r="B73" s="47"/>
      <c r="C73" s="141" t="s">
        <v>46</v>
      </c>
      <c r="D73" s="141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141" t="s">
        <v>47</v>
      </c>
      <c r="D74" s="141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141" t="s">
        <v>48</v>
      </c>
      <c r="D75" s="141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141" t="s">
        <v>49</v>
      </c>
      <c r="D76" s="141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141" t="s">
        <v>50</v>
      </c>
      <c r="D77" s="141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103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142" t="s">
        <v>51</v>
      </c>
      <c r="D79" s="142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141" t="s">
        <v>52</v>
      </c>
      <c r="D80" s="141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103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143" t="s">
        <v>53</v>
      </c>
      <c r="D82" s="143"/>
      <c r="E82" s="43">
        <f>E43+E71</f>
        <v>701346.37</v>
      </c>
      <c r="F82" s="27"/>
      <c r="G82" s="27"/>
      <c r="H82" s="50"/>
      <c r="I82" s="69">
        <f>I71+I43</f>
        <v>1886279.59</v>
      </c>
    </row>
    <row r="83" spans="1:9" s="5" customFormat="1" x14ac:dyDescent="0.25">
      <c r="B83" s="47"/>
      <c r="C83" s="104"/>
      <c r="D83" s="104"/>
      <c r="E83" s="34"/>
      <c r="F83" s="27"/>
      <c r="G83" s="27"/>
      <c r="H83" s="50"/>
      <c r="I83" s="66"/>
    </row>
    <row r="84" spans="1:9" s="5" customFormat="1" x14ac:dyDescent="0.25">
      <c r="B84" s="47"/>
      <c r="C84" s="144" t="s">
        <v>54</v>
      </c>
      <c r="D84" s="144"/>
      <c r="E84" s="43">
        <f>E39-E82</f>
        <v>-282607.76</v>
      </c>
      <c r="F84" s="27"/>
      <c r="G84" s="27"/>
      <c r="H84" s="50"/>
      <c r="I84" s="69">
        <f>I39-I82</f>
        <v>96105.059999999823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55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>
      <c r="E89" s="83"/>
    </row>
    <row r="90" spans="1:9" s="5" customFormat="1" x14ac:dyDescent="0.25"/>
    <row r="91" spans="1:9" s="5" customFormat="1" x14ac:dyDescent="0.25"/>
    <row r="92" spans="1:9" s="5" customFormat="1" x14ac:dyDescent="0.25">
      <c r="B92" s="58" t="s">
        <v>56</v>
      </c>
      <c r="C92" s="58"/>
      <c r="D92" s="59"/>
      <c r="E92" s="60" t="s">
        <v>57</v>
      </c>
      <c r="F92" s="60"/>
      <c r="G92" s="59"/>
    </row>
    <row r="93" spans="1:9" s="5" customFormat="1" x14ac:dyDescent="0.25">
      <c r="B93" s="61" t="s">
        <v>58</v>
      </c>
      <c r="C93" s="61"/>
      <c r="D93" s="59"/>
      <c r="E93" s="61" t="s">
        <v>70</v>
      </c>
      <c r="F93" s="61"/>
      <c r="G93" s="61"/>
    </row>
    <row r="94" spans="1:9" s="5" customFormat="1" ht="15" customHeight="1" x14ac:dyDescent="0.25">
      <c r="B94" s="145" t="s">
        <v>59</v>
      </c>
      <c r="C94" s="145"/>
      <c r="D94" s="62"/>
      <c r="E94" s="145" t="s">
        <v>71</v>
      </c>
      <c r="F94" s="145"/>
      <c r="G94" s="145"/>
      <c r="H94" s="145"/>
      <c r="I94" s="145"/>
    </row>
    <row r="95" spans="1:9" s="5" customFormat="1" x14ac:dyDescent="0.25"/>
    <row r="96" spans="1:9" s="5" customFormat="1" x14ac:dyDescent="0.25"/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I9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7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G84" sqref="G84"/>
    </sheetView>
  </sheetViews>
  <sheetFormatPr baseColWidth="10" defaultRowHeight="15" x14ac:dyDescent="0.25"/>
  <cols>
    <col min="1" max="1" width="4.28515625" customWidth="1"/>
    <col min="3" max="3" width="12.5703125" customWidth="1"/>
    <col min="4" max="4" width="39.7109375" customWidth="1"/>
    <col min="5" max="5" width="14.7109375" customWidth="1"/>
    <col min="6" max="6" width="8" customWidth="1"/>
    <col min="7" max="7" width="14.7109375" customWidth="1"/>
  </cols>
  <sheetData>
    <row r="1" spans="1:8" x14ac:dyDescent="0.25">
      <c r="A1" s="5"/>
      <c r="B1" s="5"/>
      <c r="C1" s="5"/>
      <c r="D1" s="5"/>
      <c r="E1" s="5"/>
      <c r="F1" s="5"/>
      <c r="G1" s="5"/>
      <c r="H1" s="5"/>
    </row>
    <row r="2" spans="1:8" x14ac:dyDescent="0.25">
      <c r="A2" s="5"/>
      <c r="B2" s="6"/>
      <c r="C2" s="7"/>
      <c r="D2" s="132" t="s">
        <v>77</v>
      </c>
      <c r="E2" s="132"/>
      <c r="F2" s="132"/>
      <c r="G2" s="7"/>
      <c r="H2" s="5"/>
    </row>
    <row r="3" spans="1:8" x14ac:dyDescent="0.25">
      <c r="A3" s="5"/>
      <c r="B3" s="5"/>
      <c r="C3" s="8"/>
      <c r="D3" s="132" t="s">
        <v>1</v>
      </c>
      <c r="E3" s="132"/>
      <c r="F3" s="132"/>
      <c r="G3" s="8"/>
      <c r="H3" s="5"/>
    </row>
    <row r="4" spans="1:8" x14ac:dyDescent="0.25">
      <c r="A4" s="5"/>
      <c r="B4" s="5"/>
      <c r="C4" s="8"/>
      <c r="D4" s="132" t="s">
        <v>85</v>
      </c>
      <c r="E4" s="132"/>
      <c r="F4" s="132"/>
      <c r="G4" s="8"/>
      <c r="H4" s="5"/>
    </row>
    <row r="5" spans="1:8" x14ac:dyDescent="0.25">
      <c r="A5" s="5"/>
      <c r="B5" s="5"/>
      <c r="C5" s="8"/>
      <c r="D5" s="132" t="s">
        <v>2</v>
      </c>
      <c r="E5" s="132"/>
      <c r="F5" s="132"/>
      <c r="G5" s="8"/>
      <c r="H5" s="5"/>
    </row>
    <row r="6" spans="1:8" x14ac:dyDescent="0.25">
      <c r="A6" s="5"/>
      <c r="B6" s="105"/>
      <c r="C6" s="105"/>
      <c r="D6" s="10"/>
      <c r="E6" s="10"/>
      <c r="F6" s="10"/>
      <c r="G6" s="6"/>
      <c r="H6" s="5"/>
    </row>
    <row r="7" spans="1:8" x14ac:dyDescent="0.25">
      <c r="A7" s="5"/>
      <c r="B7" s="105"/>
      <c r="C7" s="11" t="s">
        <v>3</v>
      </c>
      <c r="D7" s="133" t="s">
        <v>4</v>
      </c>
      <c r="E7" s="133"/>
      <c r="F7" s="133"/>
      <c r="G7" s="6"/>
      <c r="H7" s="5"/>
    </row>
    <row r="8" spans="1:8" x14ac:dyDescent="0.25">
      <c r="A8" s="5"/>
      <c r="B8" s="105"/>
      <c r="C8" s="105"/>
      <c r="D8" s="105"/>
      <c r="E8" s="105"/>
      <c r="F8" s="10"/>
      <c r="G8" s="6"/>
      <c r="H8" s="5"/>
    </row>
    <row r="9" spans="1:8" x14ac:dyDescent="0.25">
      <c r="A9" s="5"/>
      <c r="B9" s="12"/>
      <c r="C9" s="12"/>
      <c r="D9" s="12"/>
      <c r="E9" s="13"/>
      <c r="F9" s="14"/>
      <c r="G9" s="6"/>
      <c r="H9" s="5"/>
    </row>
    <row r="10" spans="1:8" x14ac:dyDescent="0.25">
      <c r="B10" s="1"/>
      <c r="C10" s="134" t="s">
        <v>5</v>
      </c>
      <c r="D10" s="134"/>
      <c r="E10" s="2">
        <v>2020</v>
      </c>
      <c r="F10" s="106"/>
      <c r="G10" s="4">
        <v>2019</v>
      </c>
    </row>
    <row r="11" spans="1:8" s="5" customFormat="1" x14ac:dyDescent="0.25">
      <c r="B11" s="15"/>
      <c r="C11" s="16"/>
      <c r="D11" s="16"/>
      <c r="E11" s="17"/>
      <c r="F11" s="18"/>
      <c r="G11" s="63"/>
    </row>
    <row r="12" spans="1:8" s="5" customFormat="1" x14ac:dyDescent="0.25">
      <c r="B12" s="19"/>
      <c r="C12" s="135" t="s">
        <v>6</v>
      </c>
      <c r="D12" s="135"/>
      <c r="E12" s="20"/>
      <c r="F12" s="22"/>
      <c r="G12" s="23"/>
    </row>
    <row r="13" spans="1:8" s="5" customFormat="1" x14ac:dyDescent="0.25">
      <c r="B13" s="24"/>
      <c r="C13" s="136" t="s">
        <v>8</v>
      </c>
      <c r="D13" s="136"/>
      <c r="E13" s="25">
        <f>SUM(E14:E20)</f>
        <v>176589.16</v>
      </c>
      <c r="F13" s="27"/>
      <c r="G13" s="64">
        <f>SUM(G14:G20)</f>
        <v>837520.93</v>
      </c>
    </row>
    <row r="14" spans="1:8" s="5" customFormat="1" x14ac:dyDescent="0.25">
      <c r="B14" s="29"/>
      <c r="C14" s="137" t="s">
        <v>10</v>
      </c>
      <c r="D14" s="137"/>
      <c r="E14" s="116">
        <v>0</v>
      </c>
      <c r="F14" s="117"/>
      <c r="G14" s="118">
        <v>0</v>
      </c>
    </row>
    <row r="15" spans="1:8" s="5" customFormat="1" x14ac:dyDescent="0.25">
      <c r="B15" s="29"/>
      <c r="C15" s="137" t="s">
        <v>12</v>
      </c>
      <c r="D15" s="137"/>
      <c r="E15" s="116">
        <v>0</v>
      </c>
      <c r="F15" s="117"/>
      <c r="G15" s="118">
        <v>0</v>
      </c>
    </row>
    <row r="16" spans="1:8" s="5" customFormat="1" x14ac:dyDescent="0.25">
      <c r="B16" s="29"/>
      <c r="C16" s="137" t="s">
        <v>14</v>
      </c>
      <c r="D16" s="137"/>
      <c r="E16" s="116">
        <v>0</v>
      </c>
      <c r="F16" s="117"/>
      <c r="G16" s="118">
        <v>0</v>
      </c>
    </row>
    <row r="17" spans="2:8" s="5" customFormat="1" x14ac:dyDescent="0.25">
      <c r="B17" s="29"/>
      <c r="C17" s="137" t="s">
        <v>16</v>
      </c>
      <c r="D17" s="137"/>
      <c r="E17" s="116">
        <v>0</v>
      </c>
      <c r="F17" s="117"/>
      <c r="G17" s="118">
        <v>0</v>
      </c>
    </row>
    <row r="18" spans="2:8" s="5" customFormat="1" x14ac:dyDescent="0.25">
      <c r="B18" s="29"/>
      <c r="C18" s="137" t="s">
        <v>61</v>
      </c>
      <c r="D18" s="137"/>
      <c r="E18" s="116">
        <v>255.35</v>
      </c>
      <c r="F18" s="117"/>
      <c r="G18" s="118">
        <v>439.51</v>
      </c>
    </row>
    <row r="19" spans="2:8" s="5" customFormat="1" x14ac:dyDescent="0.25">
      <c r="B19" s="29"/>
      <c r="C19" s="137" t="s">
        <v>62</v>
      </c>
      <c r="D19" s="137"/>
      <c r="E19" s="116">
        <v>0</v>
      </c>
      <c r="F19" s="117"/>
      <c r="G19" s="118">
        <v>0</v>
      </c>
    </row>
    <row r="20" spans="2:8" s="5" customFormat="1" x14ac:dyDescent="0.25">
      <c r="B20" s="29"/>
      <c r="C20" s="137" t="s">
        <v>60</v>
      </c>
      <c r="D20" s="137"/>
      <c r="E20" s="116">
        <v>176333.81</v>
      </c>
      <c r="F20" s="117"/>
      <c r="G20" s="118">
        <v>837081.42</v>
      </c>
    </row>
    <row r="21" spans="2:8" s="5" customFormat="1" x14ac:dyDescent="0.25">
      <c r="B21" s="29"/>
      <c r="C21" s="137"/>
      <c r="D21" s="137"/>
      <c r="E21" s="111"/>
      <c r="F21" s="27"/>
      <c r="G21" s="65"/>
    </row>
    <row r="22" spans="2:8" s="5" customFormat="1" x14ac:dyDescent="0.25">
      <c r="B22" s="24"/>
      <c r="C22" s="138" t="s">
        <v>63</v>
      </c>
      <c r="D22" s="138"/>
      <c r="E22" s="25">
        <f>E26+E28</f>
        <v>420123</v>
      </c>
      <c r="F22" s="27"/>
      <c r="G22" s="64">
        <f>G26+G28</f>
        <v>648484</v>
      </c>
    </row>
    <row r="23" spans="2:8" s="5" customFormat="1" x14ac:dyDescent="0.25">
      <c r="B23" s="24"/>
      <c r="C23" s="36" t="s">
        <v>64</v>
      </c>
      <c r="D23" s="36"/>
      <c r="E23" s="119">
        <v>0</v>
      </c>
      <c r="F23" s="117"/>
      <c r="G23" s="120">
        <v>0</v>
      </c>
    </row>
    <row r="24" spans="2:8" s="5" customFormat="1" x14ac:dyDescent="0.25">
      <c r="B24" s="24"/>
      <c r="C24" s="36" t="s">
        <v>65</v>
      </c>
      <c r="D24" s="36"/>
      <c r="E24" s="119">
        <v>0</v>
      </c>
      <c r="F24" s="117"/>
      <c r="G24" s="120">
        <v>0</v>
      </c>
    </row>
    <row r="25" spans="2:8" s="5" customFormat="1" x14ac:dyDescent="0.25">
      <c r="B25" s="24"/>
      <c r="C25" s="36" t="s">
        <v>66</v>
      </c>
      <c r="D25" s="36"/>
      <c r="E25" s="119">
        <v>0</v>
      </c>
      <c r="F25" s="117"/>
      <c r="G25" s="120">
        <v>0</v>
      </c>
      <c r="H25" s="83"/>
    </row>
    <row r="26" spans="2:8" s="5" customFormat="1" x14ac:dyDescent="0.25">
      <c r="B26" s="29"/>
      <c r="C26" s="137" t="s">
        <v>67</v>
      </c>
      <c r="D26" s="137"/>
      <c r="E26" s="121">
        <v>0</v>
      </c>
      <c r="F26" s="122"/>
      <c r="G26" s="123">
        <v>0</v>
      </c>
    </row>
    <row r="27" spans="2:8" s="5" customFormat="1" x14ac:dyDescent="0.25">
      <c r="B27" s="29"/>
      <c r="C27" s="137" t="s">
        <v>68</v>
      </c>
      <c r="D27" s="137"/>
      <c r="E27" s="121"/>
      <c r="F27" s="122"/>
      <c r="G27" s="123"/>
    </row>
    <row r="28" spans="2:8" s="5" customFormat="1" x14ac:dyDescent="0.25">
      <c r="B28" s="24"/>
      <c r="C28" s="38" t="s">
        <v>69</v>
      </c>
      <c r="D28" s="38"/>
      <c r="E28" s="124">
        <f>SUM(E29:E31)</f>
        <v>420123</v>
      </c>
      <c r="F28" s="125"/>
      <c r="G28" s="126">
        <f>SUM(G30:G31)</f>
        <v>648484</v>
      </c>
    </row>
    <row r="29" spans="2:8" s="5" customFormat="1" x14ac:dyDescent="0.25">
      <c r="B29" s="24"/>
      <c r="C29" s="38" t="s">
        <v>72</v>
      </c>
      <c r="D29" s="38"/>
      <c r="E29" s="30">
        <v>0</v>
      </c>
      <c r="F29" s="131"/>
      <c r="G29" s="65">
        <v>0</v>
      </c>
    </row>
    <row r="30" spans="2:8" s="5" customFormat="1" x14ac:dyDescent="0.25">
      <c r="B30" s="24"/>
      <c r="C30" s="38" t="s">
        <v>73</v>
      </c>
      <c r="D30" s="38"/>
      <c r="E30" s="30">
        <v>420123</v>
      </c>
      <c r="F30" s="131"/>
      <c r="G30" s="65">
        <v>590239</v>
      </c>
    </row>
    <row r="31" spans="2:8" s="5" customFormat="1" x14ac:dyDescent="0.25">
      <c r="B31" s="24"/>
      <c r="C31" s="38" t="s">
        <v>74</v>
      </c>
      <c r="D31" s="38"/>
      <c r="E31" s="30">
        <v>0</v>
      </c>
      <c r="F31" s="131"/>
      <c r="G31" s="65">
        <v>58245</v>
      </c>
    </row>
    <row r="32" spans="2:8" s="5" customFormat="1" x14ac:dyDescent="0.25">
      <c r="B32" s="29"/>
      <c r="C32" s="136" t="s">
        <v>26</v>
      </c>
      <c r="D32" s="136"/>
      <c r="E32" s="127">
        <f>SUM(E33:E37)</f>
        <v>-38.479999999999997</v>
      </c>
      <c r="F32" s="122"/>
      <c r="G32" s="128">
        <f>SUM(G33:G37)</f>
        <v>3472.42</v>
      </c>
    </row>
    <row r="33" spans="2:7" s="5" customFormat="1" x14ac:dyDescent="0.25">
      <c r="B33" s="29"/>
      <c r="C33" s="137" t="s">
        <v>28</v>
      </c>
      <c r="D33" s="137"/>
      <c r="E33" s="116">
        <v>0</v>
      </c>
      <c r="F33" s="117"/>
      <c r="G33" s="118">
        <v>0</v>
      </c>
    </row>
    <row r="34" spans="2:7" s="5" customFormat="1" x14ac:dyDescent="0.25">
      <c r="B34" s="29"/>
      <c r="C34" s="137" t="s">
        <v>29</v>
      </c>
      <c r="D34" s="137"/>
      <c r="E34" s="116">
        <v>0</v>
      </c>
      <c r="F34" s="117"/>
      <c r="G34" s="118">
        <v>0</v>
      </c>
    </row>
    <row r="35" spans="2:7" s="5" customFormat="1" x14ac:dyDescent="0.25">
      <c r="B35" s="29"/>
      <c r="C35" s="137" t="s">
        <v>31</v>
      </c>
      <c r="D35" s="137"/>
      <c r="E35" s="116">
        <v>0</v>
      </c>
      <c r="F35" s="117"/>
      <c r="G35" s="118">
        <v>0</v>
      </c>
    </row>
    <row r="36" spans="2:7" s="5" customFormat="1" x14ac:dyDescent="0.25">
      <c r="B36" s="29"/>
      <c r="C36" s="137" t="s">
        <v>33</v>
      </c>
      <c r="D36" s="137"/>
      <c r="E36" s="116">
        <v>0</v>
      </c>
      <c r="F36" s="117"/>
      <c r="G36" s="118">
        <v>0</v>
      </c>
    </row>
    <row r="37" spans="2:7" s="5" customFormat="1" x14ac:dyDescent="0.25">
      <c r="B37" s="29"/>
      <c r="C37" s="137" t="s">
        <v>35</v>
      </c>
      <c r="D37" s="137"/>
      <c r="E37" s="116">
        <v>-38.479999999999997</v>
      </c>
      <c r="F37" s="117"/>
      <c r="G37" s="118">
        <v>3472.42</v>
      </c>
    </row>
    <row r="38" spans="2:7" s="5" customFormat="1" x14ac:dyDescent="0.25">
      <c r="B38" s="24"/>
      <c r="C38" s="107"/>
      <c r="D38" s="40"/>
      <c r="E38" s="129"/>
      <c r="F38" s="122"/>
      <c r="G38" s="130"/>
    </row>
    <row r="39" spans="2:7" s="5" customFormat="1" x14ac:dyDescent="0.25">
      <c r="B39" s="42"/>
      <c r="C39" s="139" t="s">
        <v>37</v>
      </c>
      <c r="D39" s="139"/>
      <c r="E39" s="43">
        <f>E13+E22+E32</f>
        <v>596673.68000000005</v>
      </c>
      <c r="F39" s="45"/>
      <c r="G39" s="69">
        <f>G13+G22+G32</f>
        <v>1489477.35</v>
      </c>
    </row>
    <row r="40" spans="2:7" s="5" customFormat="1" x14ac:dyDescent="0.25">
      <c r="B40" s="24"/>
      <c r="C40" s="139"/>
      <c r="D40" s="139"/>
      <c r="E40" s="20"/>
      <c r="F40" s="27"/>
      <c r="G40" s="68"/>
    </row>
    <row r="41" spans="2:7" s="5" customFormat="1" x14ac:dyDescent="0.25">
      <c r="B41" s="47"/>
      <c r="C41" s="22"/>
      <c r="D41" s="22"/>
      <c r="E41" s="27"/>
      <c r="F41" s="27"/>
      <c r="G41" s="70"/>
    </row>
    <row r="42" spans="2:7" s="5" customFormat="1" x14ac:dyDescent="0.25">
      <c r="B42" s="47"/>
      <c r="C42" s="135" t="s">
        <v>7</v>
      </c>
      <c r="D42" s="135"/>
      <c r="E42" s="21"/>
      <c r="F42" s="27"/>
      <c r="G42" s="71"/>
    </row>
    <row r="43" spans="2:7" s="5" customFormat="1" x14ac:dyDescent="0.25">
      <c r="B43" s="47"/>
      <c r="C43" s="140" t="s">
        <v>9</v>
      </c>
      <c r="D43" s="140"/>
      <c r="E43" s="25">
        <f>SUM(E44:E46)</f>
        <v>695891.18000000017</v>
      </c>
      <c r="F43" s="27"/>
      <c r="G43" s="64">
        <f>SUM(G44:G46)</f>
        <v>1619707.23</v>
      </c>
    </row>
    <row r="44" spans="2:7" s="5" customFormat="1" x14ac:dyDescent="0.25">
      <c r="B44" s="47"/>
      <c r="C44" s="141" t="s">
        <v>11</v>
      </c>
      <c r="D44" s="141"/>
      <c r="E44" s="30">
        <v>406371.63</v>
      </c>
      <c r="F44" s="131"/>
      <c r="G44" s="65">
        <v>758895.19</v>
      </c>
    </row>
    <row r="45" spans="2:7" s="5" customFormat="1" x14ac:dyDescent="0.25">
      <c r="B45" s="47"/>
      <c r="C45" s="141" t="s">
        <v>13</v>
      </c>
      <c r="D45" s="141"/>
      <c r="E45" s="30">
        <v>115222.0700000002</v>
      </c>
      <c r="F45" s="131"/>
      <c r="G45" s="65">
        <v>626569.80000000005</v>
      </c>
    </row>
    <row r="46" spans="2:7" s="5" customFormat="1" x14ac:dyDescent="0.25">
      <c r="B46" s="47"/>
      <c r="C46" s="141" t="s">
        <v>15</v>
      </c>
      <c r="D46" s="141"/>
      <c r="E46" s="30">
        <v>174297.48</v>
      </c>
      <c r="F46" s="131"/>
      <c r="G46" s="65">
        <v>234242.24</v>
      </c>
    </row>
    <row r="47" spans="2:7" s="5" customFormat="1" x14ac:dyDescent="0.25">
      <c r="B47" s="47"/>
      <c r="C47" s="108"/>
      <c r="D47" s="41"/>
      <c r="E47" s="34"/>
      <c r="F47" s="27"/>
      <c r="G47" s="66"/>
    </row>
    <row r="48" spans="2:7" s="5" customFormat="1" x14ac:dyDescent="0.25">
      <c r="B48" s="47"/>
      <c r="C48" s="140" t="s">
        <v>17</v>
      </c>
      <c r="D48" s="140"/>
      <c r="E48" s="25">
        <v>0</v>
      </c>
      <c r="F48" s="27"/>
      <c r="G48" s="64">
        <v>0</v>
      </c>
    </row>
    <row r="49" spans="2:7" s="5" customFormat="1" x14ac:dyDescent="0.25">
      <c r="B49" s="47"/>
      <c r="C49" s="141" t="s">
        <v>18</v>
      </c>
      <c r="D49" s="141"/>
      <c r="E49" s="30">
        <v>0</v>
      </c>
      <c r="F49" s="27"/>
      <c r="G49" s="65">
        <v>0</v>
      </c>
    </row>
    <row r="50" spans="2:7" s="5" customFormat="1" x14ac:dyDescent="0.25">
      <c r="B50" s="47"/>
      <c r="C50" s="141" t="s">
        <v>19</v>
      </c>
      <c r="D50" s="141"/>
      <c r="E50" s="30">
        <v>0</v>
      </c>
      <c r="F50" s="27"/>
      <c r="G50" s="65">
        <v>0</v>
      </c>
    </row>
    <row r="51" spans="2:7" s="5" customFormat="1" x14ac:dyDescent="0.25">
      <c r="B51" s="47"/>
      <c r="C51" s="141" t="s">
        <v>20</v>
      </c>
      <c r="D51" s="141"/>
      <c r="E51" s="30">
        <v>0</v>
      </c>
      <c r="F51" s="27"/>
      <c r="G51" s="65">
        <v>0</v>
      </c>
    </row>
    <row r="52" spans="2:7" s="5" customFormat="1" x14ac:dyDescent="0.25">
      <c r="B52" s="47"/>
      <c r="C52" s="141" t="s">
        <v>21</v>
      </c>
      <c r="D52" s="141"/>
      <c r="E52" s="30">
        <v>0</v>
      </c>
      <c r="F52" s="27"/>
      <c r="G52" s="65">
        <v>0</v>
      </c>
    </row>
    <row r="53" spans="2:7" s="5" customFormat="1" x14ac:dyDescent="0.25">
      <c r="B53" s="47"/>
      <c r="C53" s="141" t="s">
        <v>22</v>
      </c>
      <c r="D53" s="141"/>
      <c r="E53" s="30">
        <v>0</v>
      </c>
      <c r="F53" s="27"/>
      <c r="G53" s="65">
        <v>0</v>
      </c>
    </row>
    <row r="54" spans="2:7" s="5" customFormat="1" x14ac:dyDescent="0.25">
      <c r="B54" s="47"/>
      <c r="C54" s="141" t="s">
        <v>23</v>
      </c>
      <c r="D54" s="141"/>
      <c r="E54" s="30">
        <v>0</v>
      </c>
      <c r="F54" s="27"/>
      <c r="G54" s="65">
        <v>0</v>
      </c>
    </row>
    <row r="55" spans="2:7" s="5" customFormat="1" x14ac:dyDescent="0.25">
      <c r="B55" s="47"/>
      <c r="C55" s="141" t="s">
        <v>24</v>
      </c>
      <c r="D55" s="141"/>
      <c r="E55" s="30">
        <v>0</v>
      </c>
      <c r="F55" s="27"/>
      <c r="G55" s="65">
        <v>0</v>
      </c>
    </row>
    <row r="56" spans="2:7" s="5" customFormat="1" x14ac:dyDescent="0.25">
      <c r="B56" s="47"/>
      <c r="C56" s="141" t="s">
        <v>25</v>
      </c>
      <c r="D56" s="141"/>
      <c r="E56" s="30">
        <v>0</v>
      </c>
      <c r="F56" s="27"/>
      <c r="G56" s="65">
        <v>0</v>
      </c>
    </row>
    <row r="57" spans="2:7" s="5" customFormat="1" x14ac:dyDescent="0.25">
      <c r="B57" s="47"/>
      <c r="C57" s="141" t="s">
        <v>27</v>
      </c>
      <c r="D57" s="141"/>
      <c r="E57" s="49"/>
      <c r="F57" s="27"/>
      <c r="G57" s="72"/>
    </row>
    <row r="58" spans="2:7" s="5" customFormat="1" x14ac:dyDescent="0.25">
      <c r="B58" s="47"/>
      <c r="C58" s="108"/>
      <c r="D58" s="41"/>
      <c r="E58" s="34"/>
      <c r="F58" s="27"/>
      <c r="G58" s="66"/>
    </row>
    <row r="59" spans="2:7" s="5" customFormat="1" x14ac:dyDescent="0.25">
      <c r="B59" s="47"/>
      <c r="C59" s="142" t="s">
        <v>30</v>
      </c>
      <c r="D59" s="142"/>
      <c r="E59" s="49"/>
      <c r="F59" s="27"/>
      <c r="G59" s="72"/>
    </row>
    <row r="60" spans="2:7" s="5" customFormat="1" x14ac:dyDescent="0.25">
      <c r="B60" s="47"/>
      <c r="C60" s="141" t="s">
        <v>32</v>
      </c>
      <c r="D60" s="141"/>
      <c r="E60" s="30">
        <v>0</v>
      </c>
      <c r="F60" s="27"/>
      <c r="G60" s="65">
        <v>0</v>
      </c>
    </row>
    <row r="61" spans="2:7" s="5" customFormat="1" x14ac:dyDescent="0.25">
      <c r="B61" s="47"/>
      <c r="C61" s="141" t="s">
        <v>34</v>
      </c>
      <c r="D61" s="141"/>
      <c r="E61" s="30">
        <v>0</v>
      </c>
      <c r="F61" s="27"/>
      <c r="G61" s="65">
        <v>0</v>
      </c>
    </row>
    <row r="62" spans="2:7" s="5" customFormat="1" x14ac:dyDescent="0.25">
      <c r="B62" s="47"/>
      <c r="C62" s="141" t="s">
        <v>36</v>
      </c>
      <c r="D62" s="141"/>
      <c r="E62" s="30">
        <v>0</v>
      </c>
      <c r="F62" s="27"/>
      <c r="G62" s="65">
        <v>0</v>
      </c>
    </row>
    <row r="63" spans="2:7" s="5" customFormat="1" x14ac:dyDescent="0.25">
      <c r="B63" s="47"/>
      <c r="C63" s="108"/>
      <c r="D63" s="41"/>
      <c r="E63" s="34"/>
      <c r="F63" s="27"/>
      <c r="G63" s="66"/>
    </row>
    <row r="64" spans="2:7" s="5" customFormat="1" x14ac:dyDescent="0.25">
      <c r="B64" s="47"/>
      <c r="C64" s="140" t="s">
        <v>38</v>
      </c>
      <c r="D64" s="140"/>
      <c r="E64" s="25">
        <v>0</v>
      </c>
      <c r="F64" s="27"/>
      <c r="G64" s="64">
        <v>0</v>
      </c>
    </row>
    <row r="65" spans="2:7" s="5" customFormat="1" x14ac:dyDescent="0.25">
      <c r="B65" s="47"/>
      <c r="C65" s="141" t="s">
        <v>39</v>
      </c>
      <c r="D65" s="141"/>
      <c r="E65" s="30">
        <v>0</v>
      </c>
      <c r="F65" s="27"/>
      <c r="G65" s="65">
        <v>0</v>
      </c>
    </row>
    <row r="66" spans="2:7" s="5" customFormat="1" x14ac:dyDescent="0.25">
      <c r="B66" s="47"/>
      <c r="C66" s="141" t="s">
        <v>40</v>
      </c>
      <c r="D66" s="141"/>
      <c r="E66" s="30">
        <v>0</v>
      </c>
      <c r="F66" s="27"/>
      <c r="G66" s="65">
        <v>0</v>
      </c>
    </row>
    <row r="67" spans="2:7" s="5" customFormat="1" x14ac:dyDescent="0.25">
      <c r="B67" s="47"/>
      <c r="C67" s="141" t="s">
        <v>41</v>
      </c>
      <c r="D67" s="141"/>
      <c r="E67" s="30">
        <v>0</v>
      </c>
      <c r="F67" s="27"/>
      <c r="G67" s="65">
        <v>0</v>
      </c>
    </row>
    <row r="68" spans="2:7" s="5" customFormat="1" x14ac:dyDescent="0.25">
      <c r="B68" s="47"/>
      <c r="C68" s="141" t="s">
        <v>42</v>
      </c>
      <c r="D68" s="141"/>
      <c r="E68" s="30">
        <v>0</v>
      </c>
      <c r="F68" s="27"/>
      <c r="G68" s="65">
        <v>0</v>
      </c>
    </row>
    <row r="69" spans="2:7" s="5" customFormat="1" x14ac:dyDescent="0.25">
      <c r="B69" s="47"/>
      <c r="C69" s="141" t="s">
        <v>43</v>
      </c>
      <c r="D69" s="141"/>
      <c r="E69" s="30">
        <v>0</v>
      </c>
      <c r="F69" s="27"/>
      <c r="G69" s="65">
        <v>0</v>
      </c>
    </row>
    <row r="70" spans="2:7" s="5" customFormat="1" x14ac:dyDescent="0.25">
      <c r="B70" s="47"/>
      <c r="C70" s="108"/>
      <c r="D70" s="41"/>
      <c r="E70" s="34"/>
      <c r="F70" s="27"/>
      <c r="G70" s="66"/>
    </row>
    <row r="71" spans="2:7" s="5" customFormat="1" x14ac:dyDescent="0.25">
      <c r="B71" s="47"/>
      <c r="C71" s="142" t="s">
        <v>44</v>
      </c>
      <c r="D71" s="142"/>
      <c r="E71" s="25">
        <f>SUM(E72:E77)</f>
        <v>12071.64</v>
      </c>
      <c r="F71" s="27"/>
      <c r="G71" s="64">
        <f>SUM(G72:G77)</f>
        <v>13291.31</v>
      </c>
    </row>
    <row r="72" spans="2:7" s="5" customFormat="1" x14ac:dyDescent="0.25">
      <c r="B72" s="47"/>
      <c r="C72" s="141" t="s">
        <v>45</v>
      </c>
      <c r="D72" s="141"/>
      <c r="E72" s="30">
        <v>12071.64</v>
      </c>
      <c r="F72" s="27"/>
      <c r="G72" s="65">
        <v>13291.31</v>
      </c>
    </row>
    <row r="73" spans="2:7" s="5" customFormat="1" x14ac:dyDescent="0.25">
      <c r="B73" s="47"/>
      <c r="C73" s="141" t="s">
        <v>46</v>
      </c>
      <c r="D73" s="141"/>
      <c r="E73" s="30">
        <v>0</v>
      </c>
      <c r="F73" s="27"/>
      <c r="G73" s="65">
        <v>0</v>
      </c>
    </row>
    <row r="74" spans="2:7" s="5" customFormat="1" x14ac:dyDescent="0.25">
      <c r="B74" s="47"/>
      <c r="C74" s="141" t="s">
        <v>47</v>
      </c>
      <c r="D74" s="141"/>
      <c r="E74" s="30">
        <v>0</v>
      </c>
      <c r="F74" s="27"/>
      <c r="G74" s="65">
        <v>0</v>
      </c>
    </row>
    <row r="75" spans="2:7" s="5" customFormat="1" x14ac:dyDescent="0.25">
      <c r="B75" s="47"/>
      <c r="C75" s="141" t="s">
        <v>48</v>
      </c>
      <c r="D75" s="141"/>
      <c r="E75" s="30">
        <v>0</v>
      </c>
      <c r="F75" s="27"/>
      <c r="G75" s="65">
        <v>0</v>
      </c>
    </row>
    <row r="76" spans="2:7" s="5" customFormat="1" x14ac:dyDescent="0.25">
      <c r="B76" s="47"/>
      <c r="C76" s="141" t="s">
        <v>49</v>
      </c>
      <c r="D76" s="141"/>
      <c r="E76" s="30">
        <v>0</v>
      </c>
      <c r="F76" s="27"/>
      <c r="G76" s="65">
        <v>0</v>
      </c>
    </row>
    <row r="77" spans="2:7" s="5" customFormat="1" x14ac:dyDescent="0.25">
      <c r="B77" s="47"/>
      <c r="C77" s="141" t="s">
        <v>50</v>
      </c>
      <c r="D77" s="141"/>
      <c r="E77" s="30">
        <v>0</v>
      </c>
      <c r="F77" s="27"/>
      <c r="G77" s="65">
        <v>0</v>
      </c>
    </row>
    <row r="78" spans="2:7" s="5" customFormat="1" x14ac:dyDescent="0.25">
      <c r="B78" s="47"/>
      <c r="C78" s="108"/>
      <c r="D78" s="41"/>
      <c r="E78" s="34"/>
      <c r="F78" s="27"/>
      <c r="G78" s="66"/>
    </row>
    <row r="79" spans="2:7" s="5" customFormat="1" x14ac:dyDescent="0.25">
      <c r="B79" s="47"/>
      <c r="C79" s="142" t="s">
        <v>51</v>
      </c>
      <c r="D79" s="142"/>
      <c r="E79" s="25">
        <v>0</v>
      </c>
      <c r="F79" s="27"/>
      <c r="G79" s="64">
        <v>0</v>
      </c>
    </row>
    <row r="80" spans="2:7" s="5" customFormat="1" x14ac:dyDescent="0.25">
      <c r="B80" s="47"/>
      <c r="C80" s="141" t="s">
        <v>52</v>
      </c>
      <c r="D80" s="141"/>
      <c r="E80" s="30">
        <v>0</v>
      </c>
      <c r="F80" s="27"/>
      <c r="G80" s="65">
        <v>0</v>
      </c>
    </row>
    <row r="81" spans="2:7" s="5" customFormat="1" x14ac:dyDescent="0.25">
      <c r="B81" s="47"/>
      <c r="C81" s="108"/>
      <c r="D81" s="41"/>
      <c r="E81" s="34"/>
      <c r="F81" s="27"/>
      <c r="G81" s="66"/>
    </row>
    <row r="82" spans="2:7" s="5" customFormat="1" x14ac:dyDescent="0.25">
      <c r="B82" s="47"/>
      <c r="C82" s="143" t="s">
        <v>53</v>
      </c>
      <c r="D82" s="143"/>
      <c r="E82" s="43">
        <f>E43+E71</f>
        <v>707962.82000000018</v>
      </c>
      <c r="F82" s="27"/>
      <c r="G82" s="69">
        <f>G71+G43</f>
        <v>1632998.54</v>
      </c>
    </row>
    <row r="83" spans="2:7" s="5" customFormat="1" x14ac:dyDescent="0.25">
      <c r="B83" s="47"/>
      <c r="C83" s="109"/>
      <c r="D83" s="109"/>
      <c r="E83" s="34"/>
      <c r="F83" s="27"/>
      <c r="G83" s="66"/>
    </row>
    <row r="84" spans="2:7" s="5" customFormat="1" x14ac:dyDescent="0.25">
      <c r="B84" s="47"/>
      <c r="C84" s="144" t="s">
        <v>54</v>
      </c>
      <c r="D84" s="144"/>
      <c r="E84" s="43">
        <f>E39-E82</f>
        <v>-111289.14000000013</v>
      </c>
      <c r="F84" s="27"/>
      <c r="G84" s="69">
        <f>G39-G82</f>
        <v>-143521.18999999994</v>
      </c>
    </row>
    <row r="85" spans="2:7" s="5" customFormat="1" x14ac:dyDescent="0.25">
      <c r="B85" s="52"/>
      <c r="C85" s="53"/>
      <c r="D85" s="53"/>
      <c r="E85" s="53"/>
      <c r="F85" s="53"/>
      <c r="G85" s="54"/>
    </row>
    <row r="86" spans="2:7" s="5" customFormat="1" x14ac:dyDescent="0.25">
      <c r="B86" s="53"/>
      <c r="C86" s="55"/>
      <c r="D86" s="56"/>
      <c r="E86" s="57"/>
      <c r="F86" s="53"/>
      <c r="G86" s="53"/>
    </row>
    <row r="87" spans="2:7" s="5" customFormat="1" x14ac:dyDescent="0.25">
      <c r="B87" s="38" t="s">
        <v>83</v>
      </c>
      <c r="D87" s="38"/>
      <c r="E87" s="38"/>
      <c r="F87" s="38"/>
    </row>
    <row r="88" spans="2:7" s="5" customFormat="1" x14ac:dyDescent="0.25">
      <c r="B88" s="5" t="s">
        <v>84</v>
      </c>
    </row>
    <row r="89" spans="2:7" s="5" customFormat="1" x14ac:dyDescent="0.25">
      <c r="E89" s="83"/>
    </row>
    <row r="90" spans="2:7" s="5" customFormat="1" x14ac:dyDescent="0.25"/>
    <row r="91" spans="2:7" s="5" customFormat="1" x14ac:dyDescent="0.25"/>
    <row r="92" spans="2:7" s="5" customFormat="1" x14ac:dyDescent="0.25">
      <c r="B92" s="58" t="s">
        <v>56</v>
      </c>
      <c r="C92" s="58"/>
      <c r="D92" s="59"/>
      <c r="E92" s="60" t="s">
        <v>57</v>
      </c>
      <c r="F92" s="59"/>
    </row>
    <row r="93" spans="2:7" s="5" customFormat="1" x14ac:dyDescent="0.25">
      <c r="B93" s="61" t="s">
        <v>58</v>
      </c>
      <c r="C93" s="61"/>
      <c r="D93" s="59"/>
      <c r="E93" s="146" t="s">
        <v>81</v>
      </c>
      <c r="F93" s="146"/>
      <c r="G93" s="146"/>
    </row>
    <row r="94" spans="2:7" s="5" customFormat="1" ht="15" customHeight="1" x14ac:dyDescent="0.25">
      <c r="B94" s="145" t="s">
        <v>59</v>
      </c>
      <c r="C94" s="145"/>
      <c r="D94" s="62"/>
      <c r="E94" s="145" t="s">
        <v>82</v>
      </c>
      <c r="F94" s="145"/>
      <c r="G94" s="145"/>
    </row>
    <row r="95" spans="2:7" s="5" customFormat="1" x14ac:dyDescent="0.25">
      <c r="E95"/>
    </row>
    <row r="96" spans="2:7" s="5" customFormat="1" x14ac:dyDescent="0.25">
      <c r="E96" s="112"/>
    </row>
    <row r="97" spans="5:5" x14ac:dyDescent="0.25">
      <c r="E97" s="112"/>
    </row>
  </sheetData>
  <mergeCells count="66">
    <mergeCell ref="C17:D17"/>
    <mergeCell ref="D2:F2"/>
    <mergeCell ref="D3:F3"/>
    <mergeCell ref="D4:F4"/>
    <mergeCell ref="D5:F5"/>
    <mergeCell ref="D7:F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G94"/>
    <mergeCell ref="E93:G93"/>
  </mergeCells>
  <pageMargins left="0.7" right="0.7" top="0.75" bottom="0.75" header="0.3" footer="0.3"/>
  <pageSetup scale="7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43" sqref="E43"/>
    </sheetView>
  </sheetViews>
  <sheetFormatPr baseColWidth="10" defaultRowHeight="15" x14ac:dyDescent="0.25"/>
  <cols>
    <col min="1" max="1" width="4.28515625" customWidth="1"/>
    <col min="4" max="4" width="49.28515625" customWidth="1"/>
    <col min="5" max="5" width="14.7109375" customWidth="1"/>
    <col min="6" max="6" width="7.28515625" customWidth="1"/>
    <col min="7" max="7" width="14.7109375" customWidth="1"/>
    <col min="8" max="8" width="30.85546875" customWidth="1"/>
    <col min="9" max="9" width="14.140625" bestFit="1" customWidth="1"/>
    <col min="10" max="10" width="12.7109375" bestFit="1" customWidth="1"/>
  </cols>
  <sheetData>
    <row r="1" spans="1:8" x14ac:dyDescent="0.25">
      <c r="A1" s="5"/>
      <c r="B1" s="5"/>
      <c r="C1" s="5"/>
      <c r="D1" s="5"/>
      <c r="E1" s="5"/>
      <c r="F1" s="5"/>
      <c r="G1" s="5"/>
      <c r="H1" s="5"/>
    </row>
    <row r="2" spans="1:8" x14ac:dyDescent="0.25">
      <c r="A2" s="5"/>
      <c r="B2" s="6"/>
      <c r="C2" s="7"/>
      <c r="D2" s="132" t="s">
        <v>77</v>
      </c>
      <c r="E2" s="132"/>
      <c r="F2" s="132"/>
      <c r="G2" s="7"/>
      <c r="H2" s="5"/>
    </row>
    <row r="3" spans="1:8" x14ac:dyDescent="0.25">
      <c r="A3" s="5"/>
      <c r="B3" s="5"/>
      <c r="C3" s="8"/>
      <c r="D3" s="132" t="s">
        <v>1</v>
      </c>
      <c r="E3" s="132"/>
      <c r="F3" s="132"/>
      <c r="G3" s="8"/>
      <c r="H3" s="5"/>
    </row>
    <row r="4" spans="1:8" x14ac:dyDescent="0.25">
      <c r="A4" s="5"/>
      <c r="B4" s="5"/>
      <c r="C4" s="8"/>
      <c r="D4" s="132" t="s">
        <v>86</v>
      </c>
      <c r="E4" s="132"/>
      <c r="F4" s="132"/>
      <c r="G4" s="8"/>
      <c r="H4" s="5"/>
    </row>
    <row r="5" spans="1:8" x14ac:dyDescent="0.25">
      <c r="A5" s="5"/>
      <c r="B5" s="5"/>
      <c r="C5" s="8"/>
      <c r="D5" s="132" t="s">
        <v>2</v>
      </c>
      <c r="E5" s="132"/>
      <c r="F5" s="132"/>
      <c r="G5" s="8"/>
      <c r="H5" s="5"/>
    </row>
    <row r="6" spans="1:8" x14ac:dyDescent="0.25">
      <c r="A6" s="5"/>
      <c r="B6" s="77"/>
      <c r="C6" s="77"/>
      <c r="D6" s="10"/>
      <c r="E6" s="10"/>
      <c r="F6" s="10"/>
      <c r="G6" s="6"/>
      <c r="H6" s="5"/>
    </row>
    <row r="7" spans="1:8" x14ac:dyDescent="0.25">
      <c r="A7" s="5"/>
      <c r="B7" s="77"/>
      <c r="C7" s="11" t="s">
        <v>3</v>
      </c>
      <c r="D7" s="133" t="s">
        <v>4</v>
      </c>
      <c r="E7" s="133"/>
      <c r="F7" s="133"/>
      <c r="G7" s="6"/>
      <c r="H7" s="5"/>
    </row>
    <row r="8" spans="1:8" x14ac:dyDescent="0.25">
      <c r="A8" s="5"/>
      <c r="B8" s="77"/>
      <c r="C8" s="77"/>
      <c r="D8" s="77"/>
      <c r="E8" s="77"/>
      <c r="F8" s="10"/>
      <c r="G8" s="6"/>
      <c r="H8" s="5"/>
    </row>
    <row r="9" spans="1:8" x14ac:dyDescent="0.25">
      <c r="A9" s="5"/>
      <c r="B9" s="12"/>
      <c r="C9" s="12"/>
      <c r="D9" s="12"/>
      <c r="E9" s="13"/>
      <c r="F9" s="14"/>
      <c r="G9" s="6"/>
      <c r="H9" s="5"/>
    </row>
    <row r="10" spans="1:8" x14ac:dyDescent="0.25">
      <c r="B10" s="1"/>
      <c r="C10" s="134" t="s">
        <v>5</v>
      </c>
      <c r="D10" s="134"/>
      <c r="E10" s="2">
        <v>2020</v>
      </c>
      <c r="F10" s="110"/>
      <c r="G10" s="4">
        <v>2019</v>
      </c>
    </row>
    <row r="11" spans="1:8" s="5" customFormat="1" x14ac:dyDescent="0.25">
      <c r="B11" s="15"/>
      <c r="C11" s="16"/>
      <c r="D11" s="16"/>
      <c r="E11" s="17"/>
      <c r="F11" s="18"/>
      <c r="G11" s="63"/>
    </row>
    <row r="12" spans="1:8" s="5" customFormat="1" x14ac:dyDescent="0.25">
      <c r="B12" s="19"/>
      <c r="C12" s="135" t="s">
        <v>6</v>
      </c>
      <c r="D12" s="135"/>
      <c r="E12" s="20"/>
      <c r="F12" s="22"/>
      <c r="G12" s="23"/>
    </row>
    <row r="13" spans="1:8" s="5" customFormat="1" x14ac:dyDescent="0.25">
      <c r="B13" s="24"/>
      <c r="C13" s="136" t="s">
        <v>8</v>
      </c>
      <c r="D13" s="136"/>
      <c r="E13" s="25">
        <f>SUM(E14:E20)</f>
        <v>2728947.9299999997</v>
      </c>
      <c r="F13" s="25"/>
      <c r="G13" s="64">
        <f>SUM(G14:G20)</f>
        <v>10313138.6</v>
      </c>
    </row>
    <row r="14" spans="1:8" s="5" customFormat="1" x14ac:dyDescent="0.25">
      <c r="B14" s="29"/>
      <c r="C14" s="137" t="s">
        <v>10</v>
      </c>
      <c r="D14" s="137"/>
      <c r="E14" s="30">
        <f>'[1]Edo de Act Enero 20'!E14+'[1]Edo de Act Febrero 2020'!E14+'[1]Edo de Act Marzo 2020'!E14+'[1]Edo de Act Abril 2020'!E14+'[1]Edo de Act Mayo 2020'!E14+'[1]Edo de Act Junio 2020'!E14+'[1]Edo de Act Septiembre 2020'!E14</f>
        <v>0</v>
      </c>
      <c r="F14" s="30"/>
      <c r="G14" s="65">
        <v>0</v>
      </c>
    </row>
    <row r="15" spans="1:8" s="5" customFormat="1" x14ac:dyDescent="0.25">
      <c r="B15" s="29"/>
      <c r="C15" s="137" t="s">
        <v>12</v>
      </c>
      <c r="D15" s="137"/>
      <c r="E15" s="30">
        <f>'[1]Edo de Act Enero 20'!E15+'[1]Edo de Act Febrero 2020'!E15+'[1]Edo de Act Marzo 2020'!E15+'[1]Edo de Act Abril 2020'!E15+'[1]Edo de Act Mayo 2020'!E15+'[1]Edo de Act Junio 2020'!E15+'[1]Edo de Act Septiembre 2020'!E15</f>
        <v>0</v>
      </c>
      <c r="F15" s="30"/>
      <c r="G15" s="65">
        <v>0</v>
      </c>
    </row>
    <row r="16" spans="1:8" s="5" customFormat="1" x14ac:dyDescent="0.25">
      <c r="B16" s="29"/>
      <c r="C16" s="137" t="s">
        <v>14</v>
      </c>
      <c r="D16" s="137"/>
      <c r="E16" s="30">
        <f>'[1]Edo de Act Enero 20'!E16+'[1]Edo de Act Febrero 2020'!E16+'[1]Edo de Act Marzo 2020'!E16+'[1]Edo de Act Abril 2020'!E16+'[1]Edo de Act Mayo 2020'!E16+'[1]Edo de Act Junio 2020'!E16+'[1]Edo de Act Septiembre 2020'!E16</f>
        <v>0</v>
      </c>
      <c r="F16" s="30"/>
      <c r="G16" s="65">
        <v>0</v>
      </c>
    </row>
    <row r="17" spans="2:8" s="5" customFormat="1" x14ac:dyDescent="0.25">
      <c r="B17" s="29"/>
      <c r="C17" s="137" t="s">
        <v>16</v>
      </c>
      <c r="D17" s="137"/>
      <c r="E17" s="30">
        <f>'[1]Edo de Act Enero 20'!E17+'[1]Edo de Act Febrero 2020'!E17+'[1]Edo de Act Marzo 2020'!E17+'[1]Edo de Act Abril 2020'!E17+'[1]Edo de Act Mayo 2020'!E17+'[1]Edo de Act Junio 2020'!E17+'[1]Edo de Act Septiembre 2020'!E17</f>
        <v>0</v>
      </c>
      <c r="F17" s="30"/>
      <c r="G17" s="65">
        <v>0</v>
      </c>
    </row>
    <row r="18" spans="2:8" s="5" customFormat="1" x14ac:dyDescent="0.25">
      <c r="B18" s="29"/>
      <c r="C18" s="137" t="s">
        <v>61</v>
      </c>
      <c r="D18" s="137"/>
      <c r="E18" s="30">
        <v>2852.3</v>
      </c>
      <c r="F18" s="30"/>
      <c r="G18" s="65">
        <v>7014.07</v>
      </c>
    </row>
    <row r="19" spans="2:8" s="5" customFormat="1" x14ac:dyDescent="0.25">
      <c r="B19" s="29"/>
      <c r="C19" s="137" t="s">
        <v>62</v>
      </c>
      <c r="D19" s="137"/>
      <c r="E19" s="30">
        <f>'[1]Edo de Act Enero 20'!E19+'[1]Edo de Act Febrero 2020'!E19+'[1]Edo de Act Marzo 2020'!E19+'[1]Edo de Act Abril 2020'!E19+'[1]Edo de Act Mayo 2020'!E19+'[1]Edo de Act Junio 2020'!E19+'[1]Edo de Act Septiembre 2020'!E19</f>
        <v>0</v>
      </c>
      <c r="F19" s="30"/>
      <c r="G19" s="65">
        <v>0</v>
      </c>
    </row>
    <row r="20" spans="2:8" s="5" customFormat="1" x14ac:dyDescent="0.25">
      <c r="B20" s="29"/>
      <c r="C20" s="137" t="s">
        <v>60</v>
      </c>
      <c r="D20" s="137"/>
      <c r="E20" s="30">
        <v>2726095.63</v>
      </c>
      <c r="F20" s="30"/>
      <c r="G20" s="65">
        <v>10306124.529999999</v>
      </c>
    </row>
    <row r="21" spans="2:8" s="5" customFormat="1" x14ac:dyDescent="0.25">
      <c r="B21" s="29"/>
      <c r="C21" s="137"/>
      <c r="D21" s="137"/>
      <c r="E21" s="30"/>
      <c r="F21" s="27"/>
      <c r="G21" s="65"/>
    </row>
    <row r="22" spans="2:8" s="5" customFormat="1" x14ac:dyDescent="0.25">
      <c r="B22" s="24"/>
      <c r="C22" s="138" t="s">
        <v>63</v>
      </c>
      <c r="D22" s="138"/>
      <c r="E22" s="25">
        <f>E26+E28</f>
        <v>4022190.52</v>
      </c>
      <c r="F22" s="27"/>
      <c r="G22" s="64">
        <f>G26+G28</f>
        <v>6211792</v>
      </c>
    </row>
    <row r="23" spans="2:8" s="5" customFormat="1" x14ac:dyDescent="0.25">
      <c r="B23" s="24"/>
      <c r="C23" s="97" t="s">
        <v>64</v>
      </c>
      <c r="D23" s="97"/>
      <c r="E23" s="25">
        <v>0</v>
      </c>
      <c r="F23" s="27"/>
      <c r="G23" s="64">
        <v>0</v>
      </c>
    </row>
    <row r="24" spans="2:8" s="5" customFormat="1" x14ac:dyDescent="0.25">
      <c r="B24" s="24"/>
      <c r="C24" s="97" t="s">
        <v>65</v>
      </c>
      <c r="D24" s="97"/>
      <c r="E24" s="25">
        <v>0</v>
      </c>
      <c r="F24" s="27"/>
      <c r="G24" s="64">
        <v>0</v>
      </c>
    </row>
    <row r="25" spans="2:8" s="5" customFormat="1" x14ac:dyDescent="0.25">
      <c r="B25" s="24"/>
      <c r="C25" s="97" t="s">
        <v>66</v>
      </c>
      <c r="D25" s="97"/>
      <c r="E25" s="25">
        <v>0</v>
      </c>
      <c r="F25" s="27"/>
      <c r="G25" s="64">
        <v>0</v>
      </c>
    </row>
    <row r="26" spans="2:8" s="5" customFormat="1" x14ac:dyDescent="0.25">
      <c r="B26" s="29"/>
      <c r="C26" s="137" t="s">
        <v>67</v>
      </c>
      <c r="D26" s="137"/>
      <c r="E26" s="30">
        <f>'[1]Edo de Act Enero 20'!E26+'[1]Edo de Act Febrero 2020'!E26+'[1]Edo de Act Marzo 2020'!E26+'[1]Edo de Act Abril 2020'!E26+'[1]Edo de Act Mayo 2020'!E26+'[1]Edo de Act Junio 2020'!E26+'[1]Edo de Act Septiembre 2020'!E26</f>
        <v>0</v>
      </c>
      <c r="F26" s="27"/>
      <c r="G26" s="65">
        <v>0</v>
      </c>
    </row>
    <row r="27" spans="2:8" s="5" customFormat="1" x14ac:dyDescent="0.25">
      <c r="B27" s="29"/>
      <c r="C27" s="137" t="s">
        <v>68</v>
      </c>
      <c r="D27" s="137"/>
      <c r="E27" s="98"/>
      <c r="F27" s="27"/>
      <c r="G27" s="67"/>
    </row>
    <row r="28" spans="2:8" s="5" customFormat="1" x14ac:dyDescent="0.25">
      <c r="B28" s="24"/>
      <c r="C28" s="38" t="s">
        <v>69</v>
      </c>
      <c r="D28" s="38"/>
      <c r="E28" s="113">
        <f>SUM(E30:E31)</f>
        <v>4022190.52</v>
      </c>
      <c r="F28" s="114"/>
      <c r="G28" s="115">
        <f>SUM(G29:G31)</f>
        <v>6211792</v>
      </c>
      <c r="H28" s="83"/>
    </row>
    <row r="29" spans="2:8" s="5" customFormat="1" x14ac:dyDescent="0.25">
      <c r="B29" s="24"/>
      <c r="C29" s="38" t="s">
        <v>72</v>
      </c>
      <c r="D29" s="38"/>
      <c r="E29" s="65">
        <v>0</v>
      </c>
      <c r="F29" s="27"/>
      <c r="G29" s="65">
        <v>0</v>
      </c>
    </row>
    <row r="30" spans="2:8" s="5" customFormat="1" x14ac:dyDescent="0.25">
      <c r="B30" s="24"/>
      <c r="C30" s="38" t="s">
        <v>73</v>
      </c>
      <c r="D30" s="38"/>
      <c r="E30" s="30">
        <v>3762722.52</v>
      </c>
      <c r="F30" s="30"/>
      <c r="G30" s="65">
        <v>5541338</v>
      </c>
      <c r="H30" s="83"/>
    </row>
    <row r="31" spans="2:8" s="5" customFormat="1" x14ac:dyDescent="0.25">
      <c r="B31" s="24"/>
      <c r="C31" s="38" t="s">
        <v>74</v>
      </c>
      <c r="D31" s="38"/>
      <c r="E31" s="30">
        <v>259468</v>
      </c>
      <c r="F31" s="30"/>
      <c r="G31" s="65">
        <v>670454</v>
      </c>
      <c r="H31" s="83"/>
    </row>
    <row r="32" spans="2:8" s="5" customFormat="1" x14ac:dyDescent="0.25">
      <c r="B32" s="29"/>
      <c r="C32" s="136" t="s">
        <v>26</v>
      </c>
      <c r="D32" s="136"/>
      <c r="E32" s="25">
        <f>SUM(E33:E37)</f>
        <v>378.13</v>
      </c>
      <c r="F32" s="27"/>
      <c r="G32" s="64">
        <f>SUM(G33:G37)</f>
        <v>4499.08</v>
      </c>
      <c r="H32" s="83"/>
    </row>
    <row r="33" spans="2:7" s="5" customFormat="1" x14ac:dyDescent="0.25">
      <c r="B33" s="29"/>
      <c r="C33" s="137" t="s">
        <v>28</v>
      </c>
      <c r="D33" s="137"/>
      <c r="E33" s="30">
        <v>0</v>
      </c>
      <c r="F33" s="30"/>
      <c r="G33" s="65">
        <v>0</v>
      </c>
    </row>
    <row r="34" spans="2:7" s="5" customFormat="1" x14ac:dyDescent="0.25">
      <c r="B34" s="29"/>
      <c r="C34" s="137" t="s">
        <v>29</v>
      </c>
      <c r="D34" s="137"/>
      <c r="E34" s="30">
        <v>0</v>
      </c>
      <c r="F34" s="30"/>
      <c r="G34" s="65">
        <v>0</v>
      </c>
    </row>
    <row r="35" spans="2:7" s="5" customFormat="1" x14ac:dyDescent="0.25">
      <c r="B35" s="29"/>
      <c r="C35" s="137" t="s">
        <v>31</v>
      </c>
      <c r="D35" s="137"/>
      <c r="E35" s="30">
        <v>0</v>
      </c>
      <c r="F35" s="30"/>
      <c r="G35" s="65">
        <v>0</v>
      </c>
    </row>
    <row r="36" spans="2:7" s="5" customFormat="1" x14ac:dyDescent="0.25">
      <c r="B36" s="29"/>
      <c r="C36" s="137" t="s">
        <v>33</v>
      </c>
      <c r="D36" s="137"/>
      <c r="E36" s="30">
        <v>0</v>
      </c>
      <c r="F36" s="30"/>
      <c r="G36" s="65">
        <v>0</v>
      </c>
    </row>
    <row r="37" spans="2:7" s="5" customFormat="1" x14ac:dyDescent="0.25">
      <c r="B37" s="29"/>
      <c r="C37" s="137" t="s">
        <v>35</v>
      </c>
      <c r="D37" s="137"/>
      <c r="E37" s="30">
        <v>378.13</v>
      </c>
      <c r="F37" s="30"/>
      <c r="G37" s="65">
        <v>4499.08</v>
      </c>
    </row>
    <row r="38" spans="2:7" s="5" customFormat="1" x14ac:dyDescent="0.25">
      <c r="B38" s="24"/>
      <c r="C38" s="94"/>
      <c r="D38" s="40"/>
      <c r="E38" s="20"/>
      <c r="F38" s="27"/>
      <c r="G38" s="68"/>
    </row>
    <row r="39" spans="2:7" s="5" customFormat="1" x14ac:dyDescent="0.25">
      <c r="B39" s="42"/>
      <c r="C39" s="139" t="s">
        <v>37</v>
      </c>
      <c r="D39" s="139"/>
      <c r="E39" s="43">
        <f>E13+E22+E32</f>
        <v>6751516.5799999991</v>
      </c>
      <c r="F39" s="45"/>
      <c r="G39" s="69">
        <f>G13+G22+G32</f>
        <v>16529429.68</v>
      </c>
    </row>
    <row r="40" spans="2:7" s="5" customFormat="1" x14ac:dyDescent="0.25">
      <c r="B40" s="24"/>
      <c r="C40" s="139"/>
      <c r="D40" s="139"/>
      <c r="E40" s="20"/>
      <c r="F40" s="27"/>
      <c r="G40" s="68"/>
    </row>
    <row r="41" spans="2:7" s="5" customFormat="1" x14ac:dyDescent="0.25">
      <c r="B41" s="47"/>
      <c r="C41" s="22"/>
      <c r="D41" s="22"/>
      <c r="E41" s="27"/>
      <c r="F41" s="27"/>
      <c r="G41" s="70"/>
    </row>
    <row r="42" spans="2:7" s="5" customFormat="1" x14ac:dyDescent="0.25">
      <c r="B42" s="47"/>
      <c r="C42" s="135" t="s">
        <v>7</v>
      </c>
      <c r="D42" s="135"/>
      <c r="E42" s="21"/>
      <c r="F42" s="27"/>
      <c r="G42" s="71"/>
    </row>
    <row r="43" spans="2:7" s="5" customFormat="1" x14ac:dyDescent="0.25">
      <c r="B43" s="47"/>
      <c r="C43" s="140" t="s">
        <v>9</v>
      </c>
      <c r="D43" s="140"/>
      <c r="E43" s="25">
        <f>SUM(E44:E46)</f>
        <v>7265493.5899999989</v>
      </c>
      <c r="F43" s="27"/>
      <c r="G43" s="64">
        <f>SUM(G44:G46)</f>
        <v>17028532.98</v>
      </c>
    </row>
    <row r="44" spans="2:7" s="5" customFormat="1" x14ac:dyDescent="0.25">
      <c r="B44" s="47"/>
      <c r="C44" s="141" t="s">
        <v>11</v>
      </c>
      <c r="D44" s="141"/>
      <c r="E44" s="30">
        <v>3888441.26</v>
      </c>
      <c r="F44" s="30"/>
      <c r="G44" s="65">
        <v>6097154.75</v>
      </c>
    </row>
    <row r="45" spans="2:7" s="5" customFormat="1" x14ac:dyDescent="0.25">
      <c r="B45" s="47"/>
      <c r="C45" s="141" t="s">
        <v>13</v>
      </c>
      <c r="D45" s="141"/>
      <c r="E45" s="30">
        <v>2012536.44</v>
      </c>
      <c r="F45" s="30"/>
      <c r="G45" s="65">
        <v>7291059.2699999996</v>
      </c>
    </row>
    <row r="46" spans="2:7" s="5" customFormat="1" x14ac:dyDescent="0.25">
      <c r="B46" s="47"/>
      <c r="C46" s="141" t="s">
        <v>15</v>
      </c>
      <c r="D46" s="141"/>
      <c r="E46" s="30">
        <v>1364515.89</v>
      </c>
      <c r="F46" s="30"/>
      <c r="G46" s="65">
        <v>3640318.96</v>
      </c>
    </row>
    <row r="47" spans="2:7" s="5" customFormat="1" x14ac:dyDescent="0.25">
      <c r="B47" s="47"/>
      <c r="C47" s="95"/>
      <c r="D47" s="41"/>
      <c r="E47" s="34"/>
      <c r="F47" s="27"/>
      <c r="G47" s="66"/>
    </row>
    <row r="48" spans="2:7" s="5" customFormat="1" x14ac:dyDescent="0.25">
      <c r="B48" s="47"/>
      <c r="C48" s="140" t="s">
        <v>17</v>
      </c>
      <c r="D48" s="140"/>
      <c r="E48" s="25">
        <v>0</v>
      </c>
      <c r="F48" s="27"/>
      <c r="G48" s="64">
        <v>0</v>
      </c>
    </row>
    <row r="49" spans="2:7" s="5" customFormat="1" x14ac:dyDescent="0.25">
      <c r="B49" s="47"/>
      <c r="C49" s="141" t="s">
        <v>18</v>
      </c>
      <c r="D49" s="141"/>
      <c r="E49" s="30">
        <v>0</v>
      </c>
      <c r="F49" s="27"/>
      <c r="G49" s="65">
        <v>0</v>
      </c>
    </row>
    <row r="50" spans="2:7" s="5" customFormat="1" x14ac:dyDescent="0.25">
      <c r="B50" s="47"/>
      <c r="C50" s="141" t="s">
        <v>19</v>
      </c>
      <c r="D50" s="141"/>
      <c r="E50" s="30">
        <v>0</v>
      </c>
      <c r="F50" s="27"/>
      <c r="G50" s="65">
        <v>0</v>
      </c>
    </row>
    <row r="51" spans="2:7" s="5" customFormat="1" x14ac:dyDescent="0.25">
      <c r="B51" s="47"/>
      <c r="C51" s="141" t="s">
        <v>20</v>
      </c>
      <c r="D51" s="141"/>
      <c r="E51" s="30">
        <v>0</v>
      </c>
      <c r="F51" s="27"/>
      <c r="G51" s="65">
        <v>0</v>
      </c>
    </row>
    <row r="52" spans="2:7" s="5" customFormat="1" x14ac:dyDescent="0.25">
      <c r="B52" s="47"/>
      <c r="C52" s="141" t="s">
        <v>21</v>
      </c>
      <c r="D52" s="141"/>
      <c r="E52" s="30">
        <v>0</v>
      </c>
      <c r="F52" s="27"/>
      <c r="G52" s="65">
        <v>0</v>
      </c>
    </row>
    <row r="53" spans="2:7" s="5" customFormat="1" x14ac:dyDescent="0.25">
      <c r="B53" s="47"/>
      <c r="C53" s="141" t="s">
        <v>22</v>
      </c>
      <c r="D53" s="141"/>
      <c r="E53" s="30">
        <v>0</v>
      </c>
      <c r="F53" s="27"/>
      <c r="G53" s="65">
        <v>0</v>
      </c>
    </row>
    <row r="54" spans="2:7" s="5" customFormat="1" x14ac:dyDescent="0.25">
      <c r="B54" s="47"/>
      <c r="C54" s="141" t="s">
        <v>23</v>
      </c>
      <c r="D54" s="141"/>
      <c r="E54" s="30">
        <v>0</v>
      </c>
      <c r="F54" s="27"/>
      <c r="G54" s="65">
        <v>0</v>
      </c>
    </row>
    <row r="55" spans="2:7" s="5" customFormat="1" x14ac:dyDescent="0.25">
      <c r="B55" s="47"/>
      <c r="C55" s="141" t="s">
        <v>24</v>
      </c>
      <c r="D55" s="141"/>
      <c r="E55" s="30">
        <v>0</v>
      </c>
      <c r="F55" s="27"/>
      <c r="G55" s="65">
        <v>0</v>
      </c>
    </row>
    <row r="56" spans="2:7" s="5" customFormat="1" x14ac:dyDescent="0.25">
      <c r="B56" s="47"/>
      <c r="C56" s="141" t="s">
        <v>25</v>
      </c>
      <c r="D56" s="141"/>
      <c r="E56" s="30">
        <v>0</v>
      </c>
      <c r="F56" s="27"/>
      <c r="G56" s="65">
        <v>0</v>
      </c>
    </row>
    <row r="57" spans="2:7" s="5" customFormat="1" x14ac:dyDescent="0.25">
      <c r="B57" s="47"/>
      <c r="C57" s="141" t="s">
        <v>27</v>
      </c>
      <c r="D57" s="141"/>
      <c r="E57" s="99"/>
      <c r="F57" s="27"/>
      <c r="G57" s="72"/>
    </row>
    <row r="58" spans="2:7" s="5" customFormat="1" x14ac:dyDescent="0.25">
      <c r="B58" s="47"/>
      <c r="C58" s="95"/>
      <c r="D58" s="41"/>
      <c r="E58" s="34"/>
      <c r="F58" s="27"/>
      <c r="G58" s="66"/>
    </row>
    <row r="59" spans="2:7" s="5" customFormat="1" x14ac:dyDescent="0.25">
      <c r="B59" s="47"/>
      <c r="C59" s="142" t="s">
        <v>30</v>
      </c>
      <c r="D59" s="142"/>
      <c r="E59" s="99"/>
      <c r="F59" s="27"/>
      <c r="G59" s="72"/>
    </row>
    <row r="60" spans="2:7" s="5" customFormat="1" x14ac:dyDescent="0.25">
      <c r="B60" s="47"/>
      <c r="C60" s="141" t="s">
        <v>32</v>
      </c>
      <c r="D60" s="141"/>
      <c r="E60" s="30">
        <v>0</v>
      </c>
      <c r="F60" s="27"/>
      <c r="G60" s="65">
        <v>0</v>
      </c>
    </row>
    <row r="61" spans="2:7" s="5" customFormat="1" x14ac:dyDescent="0.25">
      <c r="B61" s="47"/>
      <c r="C61" s="141" t="s">
        <v>34</v>
      </c>
      <c r="D61" s="141"/>
      <c r="E61" s="30">
        <v>0</v>
      </c>
      <c r="F61" s="27"/>
      <c r="G61" s="65">
        <v>0</v>
      </c>
    </row>
    <row r="62" spans="2:7" s="5" customFormat="1" x14ac:dyDescent="0.25">
      <c r="B62" s="47"/>
      <c r="C62" s="141" t="s">
        <v>36</v>
      </c>
      <c r="D62" s="141"/>
      <c r="E62" s="30">
        <v>0</v>
      </c>
      <c r="F62" s="27"/>
      <c r="G62" s="65">
        <v>0</v>
      </c>
    </row>
    <row r="63" spans="2:7" s="5" customFormat="1" x14ac:dyDescent="0.25">
      <c r="B63" s="47"/>
      <c r="C63" s="95"/>
      <c r="D63" s="41"/>
      <c r="E63" s="34"/>
      <c r="F63" s="27"/>
      <c r="G63" s="66">
        <v>0</v>
      </c>
    </row>
    <row r="64" spans="2:7" s="5" customFormat="1" x14ac:dyDescent="0.25">
      <c r="B64" s="47"/>
      <c r="C64" s="140" t="s">
        <v>38</v>
      </c>
      <c r="D64" s="140"/>
      <c r="E64" s="25">
        <v>0</v>
      </c>
      <c r="F64" s="27"/>
      <c r="G64" s="64">
        <v>0</v>
      </c>
    </row>
    <row r="65" spans="2:7" s="5" customFormat="1" x14ac:dyDescent="0.25">
      <c r="B65" s="47"/>
      <c r="C65" s="141" t="s">
        <v>39</v>
      </c>
      <c r="D65" s="141"/>
      <c r="E65" s="30">
        <v>0</v>
      </c>
      <c r="F65" s="27"/>
      <c r="G65" s="65">
        <v>0</v>
      </c>
    </row>
    <row r="66" spans="2:7" s="5" customFormat="1" x14ac:dyDescent="0.25">
      <c r="B66" s="47"/>
      <c r="C66" s="141" t="s">
        <v>40</v>
      </c>
      <c r="D66" s="141"/>
      <c r="E66" s="30">
        <v>0</v>
      </c>
      <c r="F66" s="27"/>
      <c r="G66" s="65">
        <v>0</v>
      </c>
    </row>
    <row r="67" spans="2:7" s="5" customFormat="1" x14ac:dyDescent="0.25">
      <c r="B67" s="47"/>
      <c r="C67" s="141" t="s">
        <v>41</v>
      </c>
      <c r="D67" s="141"/>
      <c r="E67" s="30">
        <v>0</v>
      </c>
      <c r="F67" s="27"/>
      <c r="G67" s="65">
        <v>0</v>
      </c>
    </row>
    <row r="68" spans="2:7" s="5" customFormat="1" x14ac:dyDescent="0.25">
      <c r="B68" s="47"/>
      <c r="C68" s="141" t="s">
        <v>42</v>
      </c>
      <c r="D68" s="141"/>
      <c r="E68" s="30">
        <v>0</v>
      </c>
      <c r="F68" s="27"/>
      <c r="G68" s="65">
        <v>0</v>
      </c>
    </row>
    <row r="69" spans="2:7" s="5" customFormat="1" x14ac:dyDescent="0.25">
      <c r="B69" s="47"/>
      <c r="C69" s="141" t="s">
        <v>43</v>
      </c>
      <c r="D69" s="141"/>
      <c r="E69" s="30">
        <v>0</v>
      </c>
      <c r="F69" s="27"/>
      <c r="G69" s="65">
        <v>0</v>
      </c>
    </row>
    <row r="70" spans="2:7" s="5" customFormat="1" x14ac:dyDescent="0.25">
      <c r="B70" s="47"/>
      <c r="C70" s="95"/>
      <c r="D70" s="41"/>
      <c r="E70" s="34"/>
      <c r="F70" s="27"/>
      <c r="G70" s="66"/>
    </row>
    <row r="71" spans="2:7" s="5" customFormat="1" x14ac:dyDescent="0.25">
      <c r="B71" s="47"/>
      <c r="C71" s="142" t="s">
        <v>44</v>
      </c>
      <c r="D71" s="142"/>
      <c r="E71" s="25">
        <f>SUM(E72:E77)</f>
        <v>113091.45</v>
      </c>
      <c r="F71" s="27"/>
      <c r="G71" s="64">
        <f>SUM(G72:G77)</f>
        <v>112362.53</v>
      </c>
    </row>
    <row r="72" spans="2:7" s="5" customFormat="1" x14ac:dyDescent="0.25">
      <c r="B72" s="47"/>
      <c r="C72" s="141" t="s">
        <v>45</v>
      </c>
      <c r="D72" s="141"/>
      <c r="E72" s="30">
        <v>113091.45</v>
      </c>
      <c r="F72" s="30"/>
      <c r="G72" s="65">
        <v>112362.53</v>
      </c>
    </row>
    <row r="73" spans="2:7" s="5" customFormat="1" x14ac:dyDescent="0.25">
      <c r="B73" s="47"/>
      <c r="C73" s="141" t="s">
        <v>46</v>
      </c>
      <c r="D73" s="141"/>
      <c r="E73" s="30">
        <f>'[1]Edo de Act Enero 20'!E73+'[1]Edo de Act Febrero 2020'!E73+'[1]Edo de Act Marzo 2020'!E73+'[1]Edo de Act Abril 2020'!E73+'[1]Edo de Act Mayo 2020'!E73+'[1]Edo de Act Junio 2020'!E73+'[1]Edo de Act Septiembre 2020'!E73</f>
        <v>0</v>
      </c>
      <c r="F73" s="30"/>
      <c r="G73" s="65">
        <v>0</v>
      </c>
    </row>
    <row r="74" spans="2:7" s="5" customFormat="1" x14ac:dyDescent="0.25">
      <c r="B74" s="47"/>
      <c r="C74" s="141" t="s">
        <v>47</v>
      </c>
      <c r="D74" s="141"/>
      <c r="E74" s="30">
        <f>'[1]Edo de Act Enero 20'!E74+'[1]Edo de Act Febrero 2020'!E74+'[1]Edo de Act Marzo 2020'!E74+'[1]Edo de Act Abril 2020'!E74+'[1]Edo de Act Mayo 2020'!E74+'[1]Edo de Act Junio 2020'!E74+'[1]Edo de Act Septiembre 2020'!E74</f>
        <v>0</v>
      </c>
      <c r="F74" s="30"/>
      <c r="G74" s="65">
        <v>0</v>
      </c>
    </row>
    <row r="75" spans="2:7" s="5" customFormat="1" x14ac:dyDescent="0.25">
      <c r="B75" s="47"/>
      <c r="C75" s="141" t="s">
        <v>48</v>
      </c>
      <c r="D75" s="141"/>
      <c r="E75" s="30">
        <f>'[1]Edo de Act Enero 20'!E75+'[1]Edo de Act Febrero 2020'!E75+'[1]Edo de Act Marzo 2020'!E75+'[1]Edo de Act Abril 2020'!E75+'[1]Edo de Act Mayo 2020'!E75+'[1]Edo de Act Junio 2020'!E75+'[1]Edo de Act Septiembre 2020'!E75</f>
        <v>0</v>
      </c>
      <c r="F75" s="30"/>
      <c r="G75" s="65">
        <v>0</v>
      </c>
    </row>
    <row r="76" spans="2:7" s="5" customFormat="1" x14ac:dyDescent="0.25">
      <c r="B76" s="47"/>
      <c r="C76" s="141" t="s">
        <v>49</v>
      </c>
      <c r="D76" s="141"/>
      <c r="E76" s="30">
        <f>'[1]Edo de Act Enero 20'!E76+'[1]Edo de Act Febrero 2020'!E76+'[1]Edo de Act Marzo 2020'!E76+'[1]Edo de Act Abril 2020'!E76+'[1]Edo de Act Mayo 2020'!E76+'[1]Edo de Act Junio 2020'!E76+'[1]Edo de Act Septiembre 2020'!E76</f>
        <v>0</v>
      </c>
      <c r="F76" s="30"/>
      <c r="G76" s="65">
        <v>0</v>
      </c>
    </row>
    <row r="77" spans="2:7" s="5" customFormat="1" x14ac:dyDescent="0.25">
      <c r="B77" s="47"/>
      <c r="C77" s="141" t="s">
        <v>50</v>
      </c>
      <c r="D77" s="141"/>
      <c r="E77" s="30">
        <f>'[1]Edo de Act Enero 20'!E77+'[1]Edo de Act Febrero 2020'!E77+'[1]Edo de Act Marzo 2020'!E77+'[1]Edo de Act Abril 2020'!E77+'[1]Edo de Act Mayo 2020'!E77+'[1]Edo de Act Junio 2020'!E77+'[1]Edo de Act Septiembre 2020'!E77</f>
        <v>0</v>
      </c>
      <c r="F77" s="30"/>
      <c r="G77" s="65">
        <v>0</v>
      </c>
    </row>
    <row r="78" spans="2:7" s="5" customFormat="1" x14ac:dyDescent="0.25">
      <c r="B78" s="47"/>
      <c r="C78" s="95"/>
      <c r="D78" s="41"/>
      <c r="E78" s="34"/>
      <c r="F78" s="27"/>
      <c r="G78" s="66"/>
    </row>
    <row r="79" spans="2:7" s="5" customFormat="1" x14ac:dyDescent="0.25">
      <c r="B79" s="47"/>
      <c r="C79" s="142" t="s">
        <v>51</v>
      </c>
      <c r="D79" s="142"/>
      <c r="E79" s="25">
        <v>0</v>
      </c>
      <c r="F79" s="27"/>
      <c r="G79" s="64">
        <v>0</v>
      </c>
    </row>
    <row r="80" spans="2:7" s="5" customFormat="1" x14ac:dyDescent="0.25">
      <c r="B80" s="47"/>
      <c r="C80" s="141" t="s">
        <v>52</v>
      </c>
      <c r="D80" s="141"/>
      <c r="E80" s="30">
        <v>0</v>
      </c>
      <c r="F80" s="27"/>
      <c r="G80" s="65">
        <v>0</v>
      </c>
    </row>
    <row r="81" spans="1:7" s="5" customFormat="1" x14ac:dyDescent="0.25">
      <c r="B81" s="47"/>
      <c r="C81" s="95"/>
      <c r="D81" s="41"/>
      <c r="E81" s="34"/>
      <c r="F81" s="27"/>
      <c r="G81" s="66"/>
    </row>
    <row r="82" spans="1:7" s="5" customFormat="1" x14ac:dyDescent="0.25">
      <c r="B82" s="47"/>
      <c r="C82" s="143" t="s">
        <v>53</v>
      </c>
      <c r="D82" s="143"/>
      <c r="E82" s="43">
        <f>E43+E71</f>
        <v>7378585.0399999991</v>
      </c>
      <c r="F82" s="27"/>
      <c r="G82" s="69">
        <f>G43+G71</f>
        <v>17140895.510000002</v>
      </c>
    </row>
    <row r="83" spans="1:7" s="5" customFormat="1" x14ac:dyDescent="0.25">
      <c r="B83" s="47"/>
      <c r="C83" s="96"/>
      <c r="D83" s="96"/>
      <c r="E83" s="34"/>
      <c r="F83" s="27"/>
      <c r="G83" s="66"/>
    </row>
    <row r="84" spans="1:7" s="5" customFormat="1" x14ac:dyDescent="0.25">
      <c r="B84" s="47"/>
      <c r="C84" s="144" t="s">
        <v>54</v>
      </c>
      <c r="D84" s="144"/>
      <c r="E84" s="43">
        <f>E39-E82</f>
        <v>-627068.46</v>
      </c>
      <c r="F84" s="27"/>
      <c r="G84" s="69">
        <f>G39-G82</f>
        <v>-611465.83000000194</v>
      </c>
    </row>
    <row r="85" spans="1:7" s="5" customFormat="1" x14ac:dyDescent="0.25">
      <c r="B85" s="52"/>
      <c r="C85" s="53"/>
      <c r="D85" s="53"/>
      <c r="E85" s="53"/>
      <c r="F85" s="53"/>
      <c r="G85" s="54"/>
    </row>
    <row r="86" spans="1:7" s="5" customFormat="1" x14ac:dyDescent="0.25">
      <c r="B86" s="53"/>
      <c r="C86" s="55"/>
      <c r="D86" s="56"/>
      <c r="E86" s="57"/>
      <c r="F86" s="53"/>
      <c r="G86" s="53"/>
    </row>
    <row r="87" spans="1:7" s="5" customFormat="1" x14ac:dyDescent="0.25">
      <c r="A87" s="38"/>
      <c r="B87" s="38" t="s">
        <v>83</v>
      </c>
      <c r="D87" s="38"/>
      <c r="E87" s="38"/>
      <c r="F87" s="38"/>
    </row>
    <row r="88" spans="1:7" s="5" customFormat="1" x14ac:dyDescent="0.25">
      <c r="B88" s="5" t="s">
        <v>84</v>
      </c>
    </row>
    <row r="89" spans="1:7" s="5" customFormat="1" x14ac:dyDescent="0.25"/>
    <row r="90" spans="1:7" s="5" customFormat="1" x14ac:dyDescent="0.25"/>
    <row r="91" spans="1:7" s="5" customFormat="1" x14ac:dyDescent="0.25"/>
    <row r="92" spans="1:7" s="5" customFormat="1" x14ac:dyDescent="0.25">
      <c r="B92" s="58" t="s">
        <v>56</v>
      </c>
      <c r="C92" s="58"/>
      <c r="D92" s="59"/>
      <c r="E92" s="60" t="s">
        <v>57</v>
      </c>
      <c r="F92" s="59"/>
    </row>
    <row r="93" spans="1:7" s="5" customFormat="1" x14ac:dyDescent="0.25">
      <c r="B93" s="61" t="s">
        <v>58</v>
      </c>
      <c r="C93" s="61"/>
      <c r="D93" s="59"/>
      <c r="E93" s="146" t="s">
        <v>81</v>
      </c>
      <c r="F93" s="146"/>
      <c r="G93" s="146"/>
    </row>
    <row r="94" spans="1:7" s="5" customFormat="1" ht="15" customHeight="1" x14ac:dyDescent="0.25">
      <c r="B94" s="145" t="s">
        <v>59</v>
      </c>
      <c r="C94" s="145"/>
      <c r="D94" s="62"/>
      <c r="E94" s="145" t="s">
        <v>82</v>
      </c>
      <c r="F94" s="145"/>
      <c r="G94" s="145"/>
    </row>
    <row r="95" spans="1:7" s="5" customFormat="1" x14ac:dyDescent="0.25"/>
    <row r="96" spans="1:7" s="5" customFormat="1" x14ac:dyDescent="0.25"/>
    <row r="97" spans="8:10" x14ac:dyDescent="0.25">
      <c r="H97" s="5"/>
      <c r="I97" s="5"/>
      <c r="J97" s="5"/>
    </row>
    <row r="98" spans="8:10" x14ac:dyDescent="0.25">
      <c r="H98" s="5"/>
      <c r="I98" s="5"/>
      <c r="J98" s="5"/>
    </row>
    <row r="99" spans="8:10" x14ac:dyDescent="0.25">
      <c r="H99" s="5"/>
      <c r="I99" s="5"/>
      <c r="J99" s="5"/>
    </row>
    <row r="100" spans="8:10" x14ac:dyDescent="0.25">
      <c r="H100" s="5"/>
      <c r="I100" s="5"/>
      <c r="J100" s="5"/>
    </row>
    <row r="101" spans="8:10" x14ac:dyDescent="0.25">
      <c r="H101" s="5"/>
      <c r="I101" s="5"/>
      <c r="J101" s="5"/>
    </row>
    <row r="102" spans="8:10" x14ac:dyDescent="0.25">
      <c r="H102" s="5"/>
      <c r="I102" s="5"/>
      <c r="J102" s="5"/>
    </row>
  </sheetData>
  <mergeCells count="66">
    <mergeCell ref="C17:D17"/>
    <mergeCell ref="D2:F2"/>
    <mergeCell ref="D3:F3"/>
    <mergeCell ref="D4:F4"/>
    <mergeCell ref="D5:F5"/>
    <mergeCell ref="D7:F7"/>
    <mergeCell ref="C10:D10"/>
    <mergeCell ref="C12:D12"/>
    <mergeCell ref="C13:D13"/>
    <mergeCell ref="C14:D14"/>
    <mergeCell ref="C15:D15"/>
    <mergeCell ref="C16:D16"/>
    <mergeCell ref="C36:D36"/>
    <mergeCell ref="C18:D18"/>
    <mergeCell ref="C19:D19"/>
    <mergeCell ref="C20:D20"/>
    <mergeCell ref="C21:D21"/>
    <mergeCell ref="C22:D22"/>
    <mergeCell ref="C26:D26"/>
    <mergeCell ref="C27:D27"/>
    <mergeCell ref="C32:D32"/>
    <mergeCell ref="C33:D33"/>
    <mergeCell ref="C34:D34"/>
    <mergeCell ref="C35:D35"/>
    <mergeCell ref="C51:D51"/>
    <mergeCell ref="C37:D37"/>
    <mergeCell ref="C39:D39"/>
    <mergeCell ref="C40:D40"/>
    <mergeCell ref="C42:D42"/>
    <mergeCell ref="C43:D43"/>
    <mergeCell ref="C44:D44"/>
    <mergeCell ref="C45:D45"/>
    <mergeCell ref="C46:D46"/>
    <mergeCell ref="C48:D48"/>
    <mergeCell ref="C49:D49"/>
    <mergeCell ref="C50:D50"/>
    <mergeCell ref="C65:D65"/>
    <mergeCell ref="C52:D52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4:D64"/>
    <mergeCell ref="C79:D79"/>
    <mergeCell ref="C66:D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C77:D77"/>
    <mergeCell ref="C80:D80"/>
    <mergeCell ref="C82:D82"/>
    <mergeCell ref="C84:D84"/>
    <mergeCell ref="B94:C94"/>
    <mergeCell ref="E94:G94"/>
    <mergeCell ref="E93:G93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Edo de Act Enero 20</vt:lpstr>
      <vt:lpstr>Edo de Act Febrero 2020</vt:lpstr>
      <vt:lpstr>Edo de Act Marzo 2020</vt:lpstr>
      <vt:lpstr>Edo de Act Abril 2020</vt:lpstr>
      <vt:lpstr>Edo de Act Mayo 2020</vt:lpstr>
      <vt:lpstr>Edo de Act Junio 2020</vt:lpstr>
      <vt:lpstr>Edo de Act Septiembre 2020</vt:lpstr>
      <vt:lpstr>Edo de Act Acum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2020-06-05T19:43:40Z</cp:lastPrinted>
  <dcterms:created xsi:type="dcterms:W3CDTF">2019-06-25T20:03:27Z</dcterms:created>
  <dcterms:modified xsi:type="dcterms:W3CDTF">2020-10-07T20:24:28Z</dcterms:modified>
</cp:coreProperties>
</file>