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stados financieros septiembre 2020\2.-Informacion Contable\"/>
    </mc:Choice>
  </mc:AlternateContent>
  <bookViews>
    <workbookView xWindow="0" yWindow="0" windowWidth="20490" windowHeight="8940"/>
  </bookViews>
  <sheets>
    <sheet name="Edo. analitico. del Act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G26" i="1" l="1"/>
  <c r="F26" i="1"/>
  <c r="E26" i="1"/>
  <c r="E16" i="1"/>
  <c r="H19" i="1"/>
  <c r="I19" i="1" s="1"/>
  <c r="H24" i="1"/>
  <c r="H23" i="1"/>
  <c r="H22" i="1"/>
  <c r="H21" i="1"/>
  <c r="H20" i="1"/>
  <c r="E38" i="1" l="1"/>
  <c r="H16" i="1"/>
  <c r="H36" i="1"/>
  <c r="I36" i="1" s="1"/>
  <c r="H35" i="1"/>
  <c r="I35" i="1" s="1"/>
  <c r="H34" i="1"/>
  <c r="I34" i="1" s="1"/>
  <c r="H33" i="1"/>
  <c r="I33" i="1" s="1"/>
  <c r="H32" i="1"/>
  <c r="I32" i="1" s="1"/>
  <c r="H31" i="1"/>
  <c r="H30" i="1"/>
  <c r="I30" i="1" s="1"/>
  <c r="H29" i="1"/>
  <c r="I29" i="1" s="1"/>
  <c r="H28" i="1"/>
  <c r="I28" i="1" s="1"/>
  <c r="H27" i="1"/>
  <c r="H25" i="1"/>
  <c r="I24" i="1"/>
  <c r="I23" i="1"/>
  <c r="I22" i="1"/>
  <c r="I21" i="1"/>
  <c r="I20" i="1"/>
  <c r="G16" i="1"/>
  <c r="F16" i="1"/>
  <c r="I31" i="1" l="1"/>
  <c r="I26" i="1" s="1"/>
  <c r="H26" i="1"/>
  <c r="I16" i="1"/>
  <c r="G38" i="1"/>
  <c r="F38" i="1"/>
  <c r="H38" i="1" l="1"/>
  <c r="I38" i="1"/>
</calcChain>
</file>

<file path=xl/sharedStrings.xml><?xml version="1.0" encoding="utf-8"?>
<sst xmlns="http://schemas.openxmlformats.org/spreadsheetml/2006/main" count="46" uniqueCount="44">
  <si>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</si>
  <si>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</si>
  <si>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</si>
  <si>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</si>
  <si>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</si>
  <si>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</si>
  <si>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</si>
  <si>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</si>
  <si>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</si>
  <si>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</si>
  <si>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</si>
  <si>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</si>
  <si>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</si>
  <si>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</si>
  <si>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</si>
  <si>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</si>
  <si>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</si>
  <si>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</si>
  <si>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</si>
  <si>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</si>
  <si>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</si>
  <si>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</si>
  <si>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</si>
  <si>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</si>
  <si>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</si>
  <si>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</si>
  <si>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</si>
  <si>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</si>
  <si>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</si>
  <si>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</si>
  <si>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</si>
  <si>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</si>
  <si>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</si>
  <si>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</si>
  <si>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</si>
  <si>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LIC. DAFNE CELINA LÓPEZ OSORIO</t>
  </si>
  <si>
    <t>Cuenta Pública 2020</t>
  </si>
  <si>
    <t>______________________________________</t>
  </si>
  <si>
    <t>ING. GIOVANNA TRACONIS ALCOCER</t>
  </si>
  <si>
    <t>ADMINISTRADORA</t>
  </si>
  <si>
    <t>Del 01 al 30 de Septiembre de 2020</t>
  </si>
  <si>
    <t xml:space="preserve">Datos INCONSISTENTES: </t>
  </si>
  <si>
    <t>12.20 - CASA DE LAS ARTESANÍAS DEL ESTADO DE YUCATÁN</t>
  </si>
  <si>
    <t>* El importe Acumulado (ENERO,FEBRERO,MARZO,ABRIL,MAYO,JUNIO,JULIO,AGOSTO,SEPTIEMBRE) de los montos negativos del informe de ANALITICO DE ACTIVOS de la columna Variación Período del Estado Análitico del Activo: $1,295,109.42 es diferente al importe 400-ACTIVO del informe de C)CAMBIOS DE SITUACION FINANCIERA de la columna Origen: $1,294,109.42, y este importe debe ser igual.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</si>
</sst>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6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1" applyNumberFormat="1" applyFont="1" applyFill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>
      <pane xSplit="1" ySplit="12" topLeftCell="C28" activePane="bottomRight" state="frozen"/>
      <selection pane="topRight" activeCell="B1" sqref="B1"/>
      <selection pane="bottomLeft" activeCell="A13" sqref="A13"/>
      <selection pane="bottomRight" activeCell="K2" sqref="K1:K1048576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hidden="1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74"/>
      <c r="E1" s="74"/>
      <c r="F1" s="74"/>
      <c r="G1" s="75"/>
      <c r="H1" s="75"/>
      <c r="I1" s="75"/>
      <c r="J1" s="15"/>
      <c r="K1" s="75"/>
      <c r="L1" s="75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64" t="s">
        <v>36</v>
      </c>
      <c r="E3" s="64"/>
      <c r="F3" s="64"/>
      <c r="G3" s="64"/>
      <c r="H3" s="64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64" t="s">
        <v>0</v>
      </c>
      <c r="E4" s="64"/>
      <c r="F4" s="64"/>
      <c r="G4" s="64"/>
      <c r="H4" s="64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64" t="s">
        <v>40</v>
      </c>
      <c r="E5" s="64"/>
      <c r="F5" s="64"/>
      <c r="G5" s="64"/>
      <c r="H5" s="64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64" t="s">
        <v>2</v>
      </c>
      <c r="E6" s="64"/>
      <c r="F6" s="64"/>
      <c r="G6" s="64"/>
      <c r="H6" s="64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65" t="s">
        <v>4</v>
      </c>
      <c r="E7" s="65"/>
      <c r="F7" s="65"/>
      <c r="G7" s="65"/>
      <c r="H7" s="65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13"/>
      <c r="L8" s="13"/>
      <c r="M8" s="13"/>
      <c r="N8" s="13"/>
    </row>
    <row r="9" spans="2:14" s="16" customFormat="1" ht="8.25" customHeight="1" x14ac:dyDescent="0.25">
      <c r="B9" s="66"/>
      <c r="C9" s="66"/>
      <c r="D9" s="66"/>
      <c r="E9" s="66"/>
      <c r="F9" s="66"/>
      <c r="G9" s="66"/>
      <c r="H9" s="66"/>
      <c r="I9" s="66"/>
      <c r="J9" s="66"/>
      <c r="K9" s="13"/>
      <c r="L9" s="13"/>
      <c r="M9" s="13"/>
      <c r="N9" s="13"/>
    </row>
    <row r="10" spans="2:14" x14ac:dyDescent="0.25">
      <c r="B10" s="2"/>
      <c r="C10" s="67" t="s">
        <v>5</v>
      </c>
      <c r="D10" s="67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68"/>
      <c r="D11" s="68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69"/>
      <c r="C12" s="66"/>
      <c r="D12" s="66"/>
      <c r="E12" s="66"/>
      <c r="F12" s="66"/>
      <c r="G12" s="66"/>
      <c r="H12" s="66"/>
      <c r="I12" s="66"/>
      <c r="J12" s="70"/>
      <c r="K12" s="13"/>
      <c r="L12" s="13"/>
      <c r="M12" s="13"/>
      <c r="N12" s="13"/>
    </row>
    <row r="13" spans="2:14" s="16" customFormat="1" ht="10.5" customHeight="1" x14ac:dyDescent="0.25">
      <c r="B13" s="71"/>
      <c r="C13" s="72"/>
      <c r="D13" s="72"/>
      <c r="E13" s="72"/>
      <c r="F13" s="72"/>
      <c r="G13" s="72"/>
      <c r="H13" s="72"/>
      <c r="I13" s="72"/>
      <c r="J13" s="73"/>
      <c r="K13" s="18"/>
      <c r="L13" s="18"/>
      <c r="M13" s="13"/>
      <c r="N13" s="13"/>
    </row>
    <row r="14" spans="2:14" s="16" customFormat="1" x14ac:dyDescent="0.25">
      <c r="B14" s="23"/>
      <c r="C14" s="55" t="s">
        <v>13</v>
      </c>
      <c r="D14" s="55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3" t="s">
        <v>14</v>
      </c>
      <c r="D16" s="63"/>
      <c r="E16" s="27">
        <f>SUM(E18:E24)</f>
        <v>3885153.3</v>
      </c>
      <c r="F16" s="27">
        <f>SUM(F18:F24)</f>
        <v>1637016.93</v>
      </c>
      <c r="G16" s="27">
        <f>SUM(G18:G24)</f>
        <v>2028449.7699999998</v>
      </c>
      <c r="H16" s="27">
        <f>SUM(H18:H24)</f>
        <v>3493720.46</v>
      </c>
      <c r="I16" s="27">
        <f>SUM(I18:I24)</f>
        <v>-391432.83999999968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4" t="s">
        <v>15</v>
      </c>
      <c r="D18" s="54"/>
      <c r="E18" s="11">
        <v>1145502.8500000001</v>
      </c>
      <c r="F18" s="11">
        <v>901306.5</v>
      </c>
      <c r="G18" s="11">
        <v>1155058.71</v>
      </c>
      <c r="H18" s="27">
        <f>E18+F18-G18</f>
        <v>891750.64000000013</v>
      </c>
      <c r="I18" s="32">
        <f t="shared" ref="I18:I24" si="0">H18-E18</f>
        <v>-253752.20999999996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4" t="s">
        <v>16</v>
      </c>
      <c r="D19" s="54"/>
      <c r="E19" s="11">
        <v>236696.25</v>
      </c>
      <c r="F19" s="11">
        <v>492730.05</v>
      </c>
      <c r="G19" s="11">
        <v>478554.88</v>
      </c>
      <c r="H19" s="27">
        <f>E19+F19-G19</f>
        <v>250871.42000000004</v>
      </c>
      <c r="I19" s="32">
        <f t="shared" si="0"/>
        <v>14175.170000000042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4" t="s">
        <v>17</v>
      </c>
      <c r="D20" s="54"/>
      <c r="E20" s="11">
        <v>0</v>
      </c>
      <c r="F20" s="11">
        <v>0</v>
      </c>
      <c r="G20" s="11">
        <v>0</v>
      </c>
      <c r="H20" s="27">
        <f t="shared" ref="H20:H24" si="1">E20+F20-G20</f>
        <v>0</v>
      </c>
      <c r="I20" s="32">
        <f t="shared" si="0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4" t="s">
        <v>18</v>
      </c>
      <c r="D21" s="54"/>
      <c r="E21" s="11">
        <v>2502954.1999999997</v>
      </c>
      <c r="F21" s="11">
        <v>200000.93</v>
      </c>
      <c r="G21" s="11">
        <v>365173.9</v>
      </c>
      <c r="H21" s="27">
        <f t="shared" si="1"/>
        <v>2337781.23</v>
      </c>
      <c r="I21" s="32">
        <f t="shared" si="0"/>
        <v>-165172.96999999974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4" t="s">
        <v>19</v>
      </c>
      <c r="D22" s="54"/>
      <c r="E22" s="11">
        <v>0</v>
      </c>
      <c r="F22" s="11">
        <v>0</v>
      </c>
      <c r="G22" s="11">
        <v>0</v>
      </c>
      <c r="H22" s="27">
        <f t="shared" si="1"/>
        <v>0</v>
      </c>
      <c r="I22" s="32">
        <f t="shared" si="0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4" t="s">
        <v>20</v>
      </c>
      <c r="D23" s="54"/>
      <c r="E23" s="11">
        <v>0</v>
      </c>
      <c r="F23" s="11">
        <v>0</v>
      </c>
      <c r="G23" s="11">
        <v>0</v>
      </c>
      <c r="H23" s="27">
        <f t="shared" si="1"/>
        <v>0</v>
      </c>
      <c r="I23" s="32">
        <f t="shared" si="0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4" t="s">
        <v>21</v>
      </c>
      <c r="D24" s="54"/>
      <c r="E24" s="11">
        <v>0</v>
      </c>
      <c r="F24" s="11">
        <v>42979.45</v>
      </c>
      <c r="G24" s="11">
        <v>29662.28</v>
      </c>
      <c r="H24" s="27">
        <f t="shared" si="1"/>
        <v>13317.169999999998</v>
      </c>
      <c r="I24" s="32">
        <f t="shared" si="0"/>
        <v>13317.169999999998</v>
      </c>
      <c r="J24" s="31"/>
    </row>
    <row r="25" spans="2:15" s="16" customFormat="1" x14ac:dyDescent="0.25">
      <c r="B25" s="29"/>
      <c r="C25" s="33"/>
      <c r="D25" s="33"/>
      <c r="E25" s="34">
        <v>0</v>
      </c>
      <c r="F25" s="34"/>
      <c r="G25" s="34"/>
      <c r="H25" s="27">
        <f t="shared" ref="H25:H36" si="2">E25+F25-G25</f>
        <v>0</v>
      </c>
      <c r="I25" s="34"/>
      <c r="J25" s="31"/>
    </row>
    <row r="26" spans="2:15" s="16" customFormat="1" x14ac:dyDescent="0.25">
      <c r="B26" s="26"/>
      <c r="C26" s="63" t="s">
        <v>22</v>
      </c>
      <c r="D26" s="63"/>
      <c r="E26" s="27">
        <f>SUM(E28:E36)</f>
        <v>691437.41000000015</v>
      </c>
      <c r="F26" s="27">
        <f t="shared" ref="F26:I26" si="3">SUM(F28:F36)</f>
        <v>0</v>
      </c>
      <c r="G26" s="27">
        <f t="shared" si="3"/>
        <v>12071.64</v>
      </c>
      <c r="H26" s="27">
        <f t="shared" si="3"/>
        <v>679365.77</v>
      </c>
      <c r="I26" s="27">
        <f t="shared" si="3"/>
        <v>-12071.64000000013</v>
      </c>
      <c r="J26" s="28"/>
    </row>
    <row r="27" spans="2:15" s="16" customFormat="1" x14ac:dyDescent="0.25">
      <c r="B27" s="29"/>
      <c r="C27" s="30"/>
      <c r="D27" s="33"/>
      <c r="E27" s="30">
        <v>0</v>
      </c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4" t="s">
        <v>23</v>
      </c>
      <c r="D28" s="54"/>
      <c r="E28" s="11">
        <v>0</v>
      </c>
      <c r="F28" s="11">
        <v>0</v>
      </c>
      <c r="G28" s="11">
        <v>0</v>
      </c>
      <c r="H28" s="27">
        <f t="shared" si="2"/>
        <v>0</v>
      </c>
      <c r="I28" s="32">
        <f t="shared" ref="I28:I36" si="4">H28-E28</f>
        <v>0</v>
      </c>
      <c r="J28" s="31"/>
    </row>
    <row r="29" spans="2:15" s="16" customFormat="1" x14ac:dyDescent="0.25">
      <c r="B29" s="29"/>
      <c r="C29" s="54" t="s">
        <v>24</v>
      </c>
      <c r="D29" s="54"/>
      <c r="E29" s="11">
        <v>0</v>
      </c>
      <c r="F29" s="11">
        <v>0</v>
      </c>
      <c r="G29" s="11">
        <v>0</v>
      </c>
      <c r="H29" s="27">
        <f t="shared" si="2"/>
        <v>0</v>
      </c>
      <c r="I29" s="32">
        <f t="shared" si="4"/>
        <v>0</v>
      </c>
      <c r="J29" s="31"/>
    </row>
    <row r="30" spans="2:15" s="16" customFormat="1" x14ac:dyDescent="0.25">
      <c r="B30" s="29"/>
      <c r="C30" s="54" t="s">
        <v>25</v>
      </c>
      <c r="D30" s="54"/>
      <c r="E30" s="11">
        <v>0</v>
      </c>
      <c r="F30" s="11">
        <v>0</v>
      </c>
      <c r="G30" s="11">
        <v>0</v>
      </c>
      <c r="H30" s="27">
        <f t="shared" si="2"/>
        <v>0</v>
      </c>
      <c r="I30" s="32">
        <f t="shared" si="4"/>
        <v>0</v>
      </c>
      <c r="J30" s="31"/>
    </row>
    <row r="31" spans="2:15" s="16" customFormat="1" x14ac:dyDescent="0.25">
      <c r="B31" s="29"/>
      <c r="C31" s="54" t="s">
        <v>26</v>
      </c>
      <c r="D31" s="54"/>
      <c r="E31" s="11">
        <v>2568531.91</v>
      </c>
      <c r="F31" s="11">
        <v>0</v>
      </c>
      <c r="G31" s="11">
        <v>0</v>
      </c>
      <c r="H31" s="27">
        <f t="shared" si="2"/>
        <v>2568531.91</v>
      </c>
      <c r="I31" s="32">
        <f t="shared" si="4"/>
        <v>0</v>
      </c>
      <c r="J31" s="31"/>
      <c r="K31" s="16">
        <v>2339560.81</v>
      </c>
    </row>
    <row r="32" spans="2:15" s="16" customFormat="1" x14ac:dyDescent="0.25">
      <c r="B32" s="29"/>
      <c r="C32" s="54" t="s">
        <v>27</v>
      </c>
      <c r="D32" s="54"/>
      <c r="E32" s="11">
        <v>483184.35</v>
      </c>
      <c r="F32" s="11">
        <v>0</v>
      </c>
      <c r="G32" s="11">
        <v>0</v>
      </c>
      <c r="H32" s="27">
        <f t="shared" si="2"/>
        <v>483184.35</v>
      </c>
      <c r="I32" s="32">
        <f t="shared" si="4"/>
        <v>0</v>
      </c>
      <c r="J32" s="31"/>
      <c r="K32" s="16">
        <v>551209.67000000004</v>
      </c>
    </row>
    <row r="33" spans="2:18" s="16" customFormat="1" x14ac:dyDescent="0.25">
      <c r="B33" s="29"/>
      <c r="C33" s="54" t="s">
        <v>28</v>
      </c>
      <c r="D33" s="54"/>
      <c r="E33" s="11">
        <v>-2360278.85</v>
      </c>
      <c r="F33" s="11">
        <v>0</v>
      </c>
      <c r="G33" s="11">
        <v>12071.64</v>
      </c>
      <c r="H33" s="27">
        <f t="shared" si="2"/>
        <v>-2372350.4900000002</v>
      </c>
      <c r="I33" s="32">
        <f t="shared" si="4"/>
        <v>-12071.64000000013</v>
      </c>
      <c r="J33" s="31"/>
      <c r="K33" s="16">
        <v>-2360278.85</v>
      </c>
    </row>
    <row r="34" spans="2:18" s="16" customFormat="1" x14ac:dyDescent="0.25">
      <c r="B34" s="29"/>
      <c r="C34" s="54" t="s">
        <v>29</v>
      </c>
      <c r="D34" s="54"/>
      <c r="E34" s="11">
        <v>0</v>
      </c>
      <c r="F34" s="11">
        <v>0</v>
      </c>
      <c r="G34" s="11">
        <v>0</v>
      </c>
      <c r="H34" s="27">
        <f t="shared" si="2"/>
        <v>0</v>
      </c>
      <c r="I34" s="32">
        <f t="shared" si="4"/>
        <v>0</v>
      </c>
      <c r="J34" s="31"/>
      <c r="K34" s="16">
        <v>160945.78</v>
      </c>
    </row>
    <row r="35" spans="2:18" s="16" customFormat="1" x14ac:dyDescent="0.25">
      <c r="B35" s="29"/>
      <c r="C35" s="54" t="s">
        <v>30</v>
      </c>
      <c r="D35" s="54"/>
      <c r="E35" s="11">
        <v>0</v>
      </c>
      <c r="F35" s="11">
        <v>0</v>
      </c>
      <c r="G35" s="11">
        <v>0</v>
      </c>
      <c r="H35" s="27">
        <f t="shared" si="2"/>
        <v>0</v>
      </c>
      <c r="I35" s="32">
        <f t="shared" si="4"/>
        <v>0</v>
      </c>
      <c r="J35" s="31"/>
      <c r="K35" s="16">
        <v>0</v>
      </c>
    </row>
    <row r="36" spans="2:18" s="16" customFormat="1" x14ac:dyDescent="0.25">
      <c r="B36" s="29"/>
      <c r="C36" s="54" t="s">
        <v>31</v>
      </c>
      <c r="D36" s="54"/>
      <c r="E36" s="11">
        <v>0</v>
      </c>
      <c r="F36" s="11">
        <v>0</v>
      </c>
      <c r="G36" s="11">
        <v>0</v>
      </c>
      <c r="H36" s="27">
        <f t="shared" si="2"/>
        <v>0</v>
      </c>
      <c r="I36" s="32">
        <f t="shared" si="4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55" t="s">
        <v>32</v>
      </c>
      <c r="D38" s="55"/>
      <c r="E38" s="27">
        <f>E16+E26</f>
        <v>4576590.71</v>
      </c>
      <c r="F38" s="27">
        <f>F16+F26</f>
        <v>1637016.93</v>
      </c>
      <c r="G38" s="27">
        <f>G16+G26</f>
        <v>2040521.4099999997</v>
      </c>
      <c r="H38" s="27">
        <f>E38+F38-G38</f>
        <v>4173086.23</v>
      </c>
      <c r="I38" s="27">
        <f>I16+I26</f>
        <v>-403504.47999999981</v>
      </c>
      <c r="J38" s="25"/>
    </row>
    <row r="39" spans="2:18" s="16" customFormat="1" x14ac:dyDescent="0.25">
      <c r="B39" s="56"/>
      <c r="C39" s="57"/>
      <c r="D39" s="57"/>
      <c r="E39" s="57"/>
      <c r="F39" s="57"/>
      <c r="G39" s="57"/>
      <c r="H39" s="57"/>
      <c r="I39" s="57"/>
      <c r="J39" s="58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59" t="s">
        <v>33</v>
      </c>
      <c r="D41" s="59"/>
      <c r="E41" s="59"/>
      <c r="F41" s="59"/>
      <c r="G41" s="59"/>
      <c r="H41" s="59"/>
      <c r="I41" s="59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60"/>
      <c r="D43" s="60"/>
      <c r="E43" s="40"/>
      <c r="F43" s="47"/>
      <c r="G43" s="47"/>
      <c r="H43" s="48" t="s">
        <v>37</v>
      </c>
      <c r="I43" s="48"/>
      <c r="J43" s="49"/>
      <c r="K43"/>
      <c r="L4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52" t="s">
        <v>35</v>
      </c>
      <c r="D44" s="52"/>
      <c r="E44" s="43"/>
      <c r="F44" s="47"/>
      <c r="G44" s="47"/>
      <c r="H44" s="61" t="s">
        <v>38</v>
      </c>
      <c r="I44" s="61"/>
      <c r="J44" s="50"/>
      <c r="K44" s="50"/>
      <c r="L44" s="50"/>
      <c r="Q44" s="13"/>
      <c r="R44" s="13"/>
    </row>
    <row r="45" spans="2:18" s="16" customFormat="1" ht="15" customHeight="1" x14ac:dyDescent="0.25">
      <c r="B45" s="13"/>
      <c r="C45" s="53" t="s">
        <v>34</v>
      </c>
      <c r="D45" s="53"/>
      <c r="E45" s="44"/>
      <c r="F45" s="46"/>
      <c r="G45" s="46"/>
      <c r="H45" s="62" t="s">
        <v>39</v>
      </c>
      <c r="I45" s="62"/>
      <c r="J45" s="51"/>
      <c r="K45" s="51"/>
      <c r="L45" s="51"/>
      <c r="Q45" s="13"/>
      <c r="R45" s="13"/>
    </row>
    <row r="46" spans="2:18" s="16" customFormat="1" x14ac:dyDescent="0.25">
      <c r="C46" s="13"/>
      <c r="D46" s="13"/>
      <c r="E46" s="45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8"/>
  <sheetViews>
    <sheetView workbookViewId="0">
      <selection activeCell="A8" sqref="A8"/>
    </sheetView>
  </sheetViews>
  <sheetFormatPr baseColWidth="10" defaultRowHeight="15" x14ac:dyDescent="0.25"/>
  <sheetData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Edo. analitico. del Act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2020-08-11T17:14:27Z</cp:lastPrinted>
  <dcterms:created xsi:type="dcterms:W3CDTF">2019-06-25T20:16:29Z</dcterms:created>
  <dcterms:modified xsi:type="dcterms:W3CDTF">2020-10-26T16:34:34Z</dcterms:modified>
</cp:coreProperties>
</file>