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ovanna Traconis\Desktop\Estados financieros septiembre 2020\2.-Informacion Contable\"/>
    </mc:Choice>
  </mc:AlternateContent>
  <bookViews>
    <workbookView xWindow="0" yWindow="0" windowWidth="20490" windowHeight="8940"/>
  </bookViews>
  <sheets>
    <sheet name="Flujo Efectivo" sheetId="8" r:id="rId1"/>
  </sheets>
  <calcPr calcId="162913"/>
</workbook>
</file>

<file path=xl/calcChain.xml><?xml version="1.0" encoding="utf-8"?>
<calcChain xmlns="http://schemas.openxmlformats.org/spreadsheetml/2006/main">
  <c r="D41" i="8" l="1"/>
  <c r="D43" i="8" s="1"/>
  <c r="C9" i="8" l="1"/>
  <c r="B21" i="8" l="1"/>
  <c r="C57" i="8" l="1"/>
  <c r="C51" i="8"/>
  <c r="C45" i="8"/>
  <c r="C41" i="8"/>
  <c r="C21" i="8"/>
  <c r="C38" i="8" l="1"/>
  <c r="C63" i="8"/>
  <c r="C49" i="8"/>
  <c r="C64" i="8" l="1"/>
  <c r="C66" i="8" s="1"/>
  <c r="B57" i="8"/>
  <c r="B51" i="8"/>
  <c r="B45" i="8"/>
  <c r="B41" i="8"/>
  <c r="B9" i="8"/>
  <c r="B38" i="8" s="1"/>
  <c r="B63" i="8" l="1"/>
  <c r="B49" i="8"/>
  <c r="B64" i="8" l="1"/>
  <c r="B66" i="8" s="1"/>
</calcChain>
</file>

<file path=xl/comments1.xml><?xml version="1.0" encoding="utf-8"?>
<comments xmlns="http://schemas.openxmlformats.org/spreadsheetml/2006/main">
  <authors>
    <author>Usuario de Windows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Acumulado de intereses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Ventas mas otros ingresos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Importe Recaudado, total acumulado de la cta de por cobrar de la Secretaria</t>
        </r>
      </text>
    </comment>
  </commentList>
</comments>
</file>

<file path=xl/sharedStrings.xml><?xml version="1.0" encoding="utf-8"?>
<sst xmlns="http://schemas.openxmlformats.org/spreadsheetml/2006/main" count="72" uniqueCount="63">
  <si>
    <t>(Pesos)</t>
  </si>
  <si>
    <t>Concepto</t>
  </si>
  <si>
    <t>Bajo protesta de decir verdad declaramos que los Estados Financieros y sus Notas son razonablemente correctos y responsabilidad del emisor.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</si>
  <si>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</si>
  <si>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</si>
  <si>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</si>
  <si>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</si>
  <si>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</si>
  <si>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</si>
  <si>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</si>
  <si>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</si>
  <si>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</si>
  <si>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</si>
  <si>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</si>
  <si>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</si>
  <si>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</si>
  <si>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</si>
  <si>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</si>
  <si>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</si>
  <si>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</si>
  <si>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</si>
  <si>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</si>
  <si>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</si>
  <si>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</si>
  <si>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</si>
  <si>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</si>
  <si>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</si>
  <si>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</si>
  <si>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</si>
  <si>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</si>
  <si>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</si>
  <si>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</si>
  <si>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</si>
  <si>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</si>
  <si>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</si>
  <si>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</si>
  <si>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</si>
  <si>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</si>
  <si>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</si>
  <si>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</si>
  <si>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</si>
  <si>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</si>
  <si>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</si>
  <si>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</si>
  <si>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</si>
  <si>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</si>
  <si>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</si>
  <si>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</si>
  <si>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</si>
  <si>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</si>
  <si>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</si>
  <si>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</si>
  <si>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</si>
  <si>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</si>
  <si>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Ente Público: CASA DE LAS ARTESANIAS DEL ESTADO DE YUCATAN</t>
  </si>
  <si>
    <t>LIC. DAFNE CELINA LOPEZ OSORIO</t>
  </si>
  <si>
    <t>DIRECTORA GENERAL</t>
  </si>
  <si>
    <t>Cuenta Pública 2020</t>
  </si>
  <si>
    <t>ING. GIOVANNA TRACONIS ALCOCER</t>
  </si>
  <si>
    <t>_______________________________________</t>
  </si>
  <si>
    <t>este renglon se calcula con el modelo de flujo</t>
  </si>
  <si>
    <t>ADMINISTRADORA</t>
  </si>
  <si>
    <t>Del  1o.de Enero al 30 de Septiembre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</si>
</sst>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3" formatCode="_-* #,##0.00_-;\-* #,##0.00_-;_-* &quot;-&quot;??_-;_-@_-"/>
    <numFmt numFmtId="164" formatCode="&quot;$&quot;#,##0.00"/>
    <numFmt numFmtId="165" formatCode="General_)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5" fillId="0" borderId="0"/>
    <xf numFmtId="0" fontId="5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0" fontId="0" fillId="0" borderId="0" xfId="0" applyBorder="1"/>
    <xf numFmtId="0" fontId="3" fillId="0" borderId="4" xfId="0" applyFont="1" applyBorder="1" applyAlignment="1">
      <alignment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8" xfId="0" applyNumberFormat="1" applyFont="1" applyBorder="1" applyAlignment="1">
      <alignment horizontal="left" wrapText="1" indent="14"/>
    </xf>
    <xf numFmtId="164" fontId="3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wrapText="1"/>
    </xf>
    <xf numFmtId="164" fontId="0" fillId="0" borderId="0" xfId="0" applyNumberFormat="1" applyBorder="1"/>
    <xf numFmtId="164" fontId="4" fillId="0" borderId="7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horizontal="right" wrapText="1" indent="14"/>
    </xf>
    <xf numFmtId="0" fontId="3" fillId="0" borderId="7" xfId="0" applyFont="1" applyBorder="1" applyAlignment="1">
      <alignment horizontal="right" wrapText="1" indent="14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horizontal="center"/>
    </xf>
    <xf numFmtId="8" fontId="0" fillId="0" borderId="0" xfId="0" applyNumberFormat="1"/>
    <xf numFmtId="8" fontId="0" fillId="0" borderId="0" xfId="0" applyNumberFormat="1" applyFill="1" applyBorder="1" applyAlignment="1">
      <alignment horizontal="left" vertical="top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/>
    <xf numFmtId="0" fontId="10" fillId="0" borderId="0" xfId="0" applyFont="1" applyAlignment="1" applyProtection="1">
      <alignment vertical="center"/>
      <protection locked="0"/>
    </xf>
    <xf numFmtId="2" fontId="10" fillId="0" borderId="0" xfId="3" applyNumberFormat="1" applyFont="1" applyFill="1" applyBorder="1"/>
    <xf numFmtId="164" fontId="3" fillId="0" borderId="7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164" fontId="0" fillId="0" borderId="0" xfId="0" applyNumberFormat="1"/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right" wrapText="1"/>
    </xf>
    <xf numFmtId="164" fontId="4" fillId="3" borderId="7" xfId="0" applyNumberFormat="1" applyFont="1" applyFill="1" applyBorder="1" applyAlignment="1">
      <alignment horizontal="right" wrapText="1"/>
    </xf>
  </cellXfs>
  <cellStyles count="4">
    <cellStyle name="=C:\WINNT\SYSTEM32\COMMAND.COM" xfId="1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0"/>
  <sheetViews>
    <sheetView showGridLines="0" tabSelected="1" workbookViewId="0">
      <pane ySplit="7" topLeftCell="A8" activePane="bottomLeft" state="frozen"/>
      <selection pane="bottomLeft" activeCell="D1" sqref="D1:F1048576"/>
    </sheetView>
  </sheetViews>
  <sheetFormatPr baseColWidth="10" defaultRowHeight="15" x14ac:dyDescent="0.25"/>
  <cols>
    <col min="1" max="1" width="63.140625" customWidth="1"/>
    <col min="2" max="2" width="23.5703125" customWidth="1"/>
    <col min="3" max="3" width="32.28515625" customWidth="1"/>
    <col min="4" max="5" width="15.7109375" hidden="1" customWidth="1"/>
    <col min="6" max="6" width="55.5703125" hidden="1" customWidth="1"/>
    <col min="7" max="7" width="15.7109375" customWidth="1"/>
  </cols>
  <sheetData>
    <row r="1" spans="1:7" s="25" customFormat="1" ht="15.75" x14ac:dyDescent="0.25">
      <c r="A1" s="39" t="s">
        <v>57</v>
      </c>
      <c r="B1" s="39"/>
      <c r="C1" s="39"/>
      <c r="D1" s="24"/>
      <c r="E1" s="24"/>
      <c r="F1" s="24"/>
      <c r="G1" s="24"/>
    </row>
    <row r="2" spans="1:7" s="25" customFormat="1" ht="15.75" x14ac:dyDescent="0.25">
      <c r="A2" s="39" t="s">
        <v>3</v>
      </c>
      <c r="B2" s="39"/>
      <c r="C2" s="39"/>
      <c r="D2" s="24"/>
      <c r="E2" s="24"/>
      <c r="F2" s="24"/>
      <c r="G2" s="24"/>
    </row>
    <row r="3" spans="1:7" s="25" customFormat="1" ht="15.75" x14ac:dyDescent="0.25">
      <c r="A3" s="39" t="s">
        <v>62</v>
      </c>
      <c r="B3" s="39"/>
      <c r="C3" s="39"/>
      <c r="D3" s="24"/>
      <c r="E3" s="24"/>
      <c r="F3" s="24"/>
      <c r="G3" s="24"/>
    </row>
    <row r="4" spans="1:7" s="25" customFormat="1" ht="15.75" x14ac:dyDescent="0.25">
      <c r="A4" s="39" t="s">
        <v>0</v>
      </c>
      <c r="B4" s="39"/>
      <c r="C4" s="39"/>
      <c r="D4" s="24"/>
      <c r="E4" s="24"/>
      <c r="F4" s="24"/>
      <c r="G4" s="24"/>
    </row>
    <row r="5" spans="1:7" s="25" customFormat="1" ht="15.75" x14ac:dyDescent="0.25">
      <c r="A5" s="40" t="s">
        <v>54</v>
      </c>
      <c r="B5" s="40"/>
      <c r="C5" s="40"/>
      <c r="D5" s="24"/>
      <c r="E5" s="24"/>
      <c r="F5" s="24"/>
      <c r="G5" s="24"/>
    </row>
    <row r="6" spans="1:7" s="25" customFormat="1" x14ac:dyDescent="0.25">
      <c r="A6" s="24"/>
      <c r="B6" s="24"/>
      <c r="C6" s="24"/>
      <c r="D6" s="24"/>
      <c r="E6" s="24"/>
      <c r="F6" s="24"/>
      <c r="G6" s="24"/>
    </row>
    <row r="7" spans="1:7" x14ac:dyDescent="0.25">
      <c r="A7" s="22" t="s">
        <v>1</v>
      </c>
      <c r="B7" s="23">
        <v>2020</v>
      </c>
      <c r="C7" s="23">
        <v>2019</v>
      </c>
      <c r="D7" s="1"/>
      <c r="E7" s="1"/>
      <c r="F7" s="1"/>
      <c r="G7" s="1"/>
    </row>
    <row r="8" spans="1:7" x14ac:dyDescent="0.25">
      <c r="A8" s="5" t="s">
        <v>4</v>
      </c>
      <c r="B8" s="8"/>
      <c r="C8" s="9"/>
    </row>
    <row r="9" spans="1:7" x14ac:dyDescent="0.25">
      <c r="A9" s="7" t="s">
        <v>6</v>
      </c>
      <c r="B9" s="4">
        <f>SUM(B10:B20)</f>
        <v>6734213.5800000001</v>
      </c>
      <c r="C9" s="16">
        <f>SUM(C10:C20)</f>
        <v>16930011.550000001</v>
      </c>
    </row>
    <row r="10" spans="1:7" x14ac:dyDescent="0.25">
      <c r="A10" s="6" t="s">
        <v>7</v>
      </c>
      <c r="B10" s="3">
        <v>0</v>
      </c>
      <c r="C10" s="19">
        <v>0</v>
      </c>
    </row>
    <row r="11" spans="1:7" x14ac:dyDescent="0.25">
      <c r="A11" s="6" t="s">
        <v>9</v>
      </c>
      <c r="B11" s="3">
        <v>0</v>
      </c>
      <c r="C11" s="19">
        <v>0</v>
      </c>
    </row>
    <row r="12" spans="1:7" x14ac:dyDescent="0.25">
      <c r="A12" s="6" t="s">
        <v>11</v>
      </c>
      <c r="B12" s="3">
        <v>0</v>
      </c>
      <c r="C12" s="19">
        <v>0</v>
      </c>
    </row>
    <row r="13" spans="1:7" x14ac:dyDescent="0.25">
      <c r="A13" s="6" t="s">
        <v>13</v>
      </c>
      <c r="B13" s="3">
        <v>0</v>
      </c>
      <c r="C13" s="19">
        <v>0</v>
      </c>
    </row>
    <row r="14" spans="1:7" x14ac:dyDescent="0.25">
      <c r="A14" s="6" t="s">
        <v>15</v>
      </c>
      <c r="B14" s="3">
        <v>2852.3</v>
      </c>
      <c r="C14" s="19">
        <v>7014.07</v>
      </c>
    </row>
    <row r="15" spans="1:7" x14ac:dyDescent="0.25">
      <c r="A15" s="6" t="s">
        <v>16</v>
      </c>
      <c r="B15" s="3">
        <v>0</v>
      </c>
      <c r="C15" s="19">
        <v>0</v>
      </c>
    </row>
    <row r="16" spans="1:7" x14ac:dyDescent="0.25">
      <c r="A16" s="6" t="s">
        <v>17</v>
      </c>
      <c r="B16" s="3">
        <v>2726473.76</v>
      </c>
      <c r="C16" s="19">
        <v>10310623.609999999</v>
      </c>
      <c r="E16" s="27"/>
    </row>
    <row r="17" spans="1:5" ht="29.25" customHeight="1" x14ac:dyDescent="0.25">
      <c r="A17" s="35" t="s">
        <v>19</v>
      </c>
      <c r="B17" s="3">
        <v>0</v>
      </c>
      <c r="C17" s="19">
        <v>0</v>
      </c>
    </row>
    <row r="18" spans="1:5" x14ac:dyDescent="0.25">
      <c r="A18" s="6" t="s">
        <v>21</v>
      </c>
      <c r="B18" s="3">
        <v>0</v>
      </c>
      <c r="C18" s="19">
        <v>0</v>
      </c>
    </row>
    <row r="19" spans="1:5" x14ac:dyDescent="0.25">
      <c r="A19" s="6" t="s">
        <v>23</v>
      </c>
      <c r="B19" s="3">
        <v>4004887.52</v>
      </c>
      <c r="C19" s="19">
        <v>6211792</v>
      </c>
      <c r="E19" s="28"/>
    </row>
    <row r="20" spans="1:5" x14ac:dyDescent="0.25">
      <c r="A20" s="6" t="s">
        <v>24</v>
      </c>
      <c r="B20" s="3">
        <v>0</v>
      </c>
      <c r="C20" s="19">
        <v>400581.87</v>
      </c>
    </row>
    <row r="21" spans="1:5" x14ac:dyDescent="0.25">
      <c r="A21" s="7" t="s">
        <v>14</v>
      </c>
      <c r="B21" s="4">
        <f>SUM(B22:B37)</f>
        <v>7561784.8699999992</v>
      </c>
      <c r="C21" s="16">
        <f>SUM(C22:C37)</f>
        <v>17028532.98</v>
      </c>
    </row>
    <row r="22" spans="1:5" x14ac:dyDescent="0.25">
      <c r="A22" s="6" t="s">
        <v>27</v>
      </c>
      <c r="B22" s="3">
        <v>3888441.26</v>
      </c>
      <c r="C22" s="19">
        <v>6097154.75</v>
      </c>
      <c r="E22" s="28"/>
    </row>
    <row r="23" spans="1:5" x14ac:dyDescent="0.25">
      <c r="A23" s="6" t="s">
        <v>29</v>
      </c>
      <c r="B23" s="3">
        <v>2012536.44</v>
      </c>
      <c r="C23" s="19">
        <v>7291059.2699999996</v>
      </c>
      <c r="E23" s="28"/>
    </row>
    <row r="24" spans="1:5" x14ac:dyDescent="0.25">
      <c r="A24" s="6" t="s">
        <v>31</v>
      </c>
      <c r="B24" s="3">
        <v>1364515.89</v>
      </c>
      <c r="C24" s="19">
        <v>3640318.96</v>
      </c>
      <c r="E24" s="28"/>
    </row>
    <row r="25" spans="1:5" x14ac:dyDescent="0.25">
      <c r="A25" s="6" t="s">
        <v>33</v>
      </c>
      <c r="B25" s="3">
        <v>0</v>
      </c>
      <c r="C25" s="19">
        <v>0</v>
      </c>
    </row>
    <row r="26" spans="1:5" x14ac:dyDescent="0.25">
      <c r="A26" s="6" t="s">
        <v>34</v>
      </c>
      <c r="B26" s="3">
        <v>0</v>
      </c>
      <c r="C26" s="19">
        <v>0</v>
      </c>
    </row>
    <row r="27" spans="1:5" x14ac:dyDescent="0.25">
      <c r="A27" s="6" t="s">
        <v>36</v>
      </c>
      <c r="B27" s="3">
        <v>0</v>
      </c>
      <c r="C27" s="19">
        <v>0</v>
      </c>
    </row>
    <row r="28" spans="1:5" x14ac:dyDescent="0.25">
      <c r="A28" s="6" t="s">
        <v>37</v>
      </c>
      <c r="B28" s="3">
        <v>0</v>
      </c>
      <c r="C28" s="19">
        <v>0</v>
      </c>
    </row>
    <row r="29" spans="1:5" x14ac:dyDescent="0.25">
      <c r="A29" s="6" t="s">
        <v>38</v>
      </c>
      <c r="B29" s="3">
        <v>0</v>
      </c>
      <c r="C29" s="19">
        <v>0</v>
      </c>
    </row>
    <row r="30" spans="1:5" x14ac:dyDescent="0.25">
      <c r="A30" s="6" t="s">
        <v>40</v>
      </c>
      <c r="B30" s="3">
        <v>0</v>
      </c>
      <c r="C30" s="19">
        <v>0</v>
      </c>
    </row>
    <row r="31" spans="1:5" x14ac:dyDescent="0.25">
      <c r="A31" s="6" t="s">
        <v>42</v>
      </c>
      <c r="B31" s="3">
        <v>0</v>
      </c>
      <c r="C31" s="19">
        <v>0</v>
      </c>
    </row>
    <row r="32" spans="1:5" x14ac:dyDescent="0.25">
      <c r="A32" s="6" t="s">
        <v>44</v>
      </c>
      <c r="B32" s="3">
        <v>0</v>
      </c>
      <c r="C32" s="19">
        <v>0</v>
      </c>
    </row>
    <row r="33" spans="1:5" x14ac:dyDescent="0.25">
      <c r="A33" s="6" t="s">
        <v>46</v>
      </c>
      <c r="B33" s="3">
        <v>0</v>
      </c>
      <c r="C33" s="19">
        <v>0</v>
      </c>
    </row>
    <row r="34" spans="1:5" x14ac:dyDescent="0.25">
      <c r="A34" s="6" t="s">
        <v>48</v>
      </c>
      <c r="B34" s="3">
        <v>0</v>
      </c>
      <c r="C34" s="19">
        <v>0</v>
      </c>
    </row>
    <row r="35" spans="1:5" x14ac:dyDescent="0.25">
      <c r="A35" s="6" t="s">
        <v>50</v>
      </c>
      <c r="B35" s="3">
        <v>0</v>
      </c>
      <c r="C35" s="19">
        <v>0</v>
      </c>
    </row>
    <row r="36" spans="1:5" x14ac:dyDescent="0.25">
      <c r="A36" s="6" t="s">
        <v>51</v>
      </c>
      <c r="B36" s="3">
        <v>0</v>
      </c>
      <c r="C36" s="19">
        <v>0</v>
      </c>
    </row>
    <row r="37" spans="1:5" x14ac:dyDescent="0.25">
      <c r="A37" s="6" t="s">
        <v>52</v>
      </c>
      <c r="B37" s="41">
        <v>296291.28000000003</v>
      </c>
      <c r="C37" s="42">
        <v>0</v>
      </c>
      <c r="E37" s="28" t="s">
        <v>60</v>
      </c>
    </row>
    <row r="38" spans="1:5" x14ac:dyDescent="0.25">
      <c r="A38" s="7" t="s">
        <v>53</v>
      </c>
      <c r="B38" s="11">
        <f>+B9-B21</f>
        <v>-827571.28999999911</v>
      </c>
      <c r="C38" s="34">
        <f>+C9-C21</f>
        <v>-98521.429999999702</v>
      </c>
    </row>
    <row r="39" spans="1:5" x14ac:dyDescent="0.25">
      <c r="A39" s="7"/>
      <c r="B39" s="4"/>
      <c r="C39" s="20"/>
      <c r="D39" s="12">
        <v>313594.28000000003</v>
      </c>
    </row>
    <row r="40" spans="1:5" x14ac:dyDescent="0.25">
      <c r="A40" s="7" t="s">
        <v>5</v>
      </c>
      <c r="B40" s="10"/>
      <c r="C40" s="21"/>
      <c r="D40" s="12">
        <v>17300</v>
      </c>
    </row>
    <row r="41" spans="1:5" x14ac:dyDescent="0.25">
      <c r="A41" s="7" t="s">
        <v>6</v>
      </c>
      <c r="B41" s="4">
        <f>SUM(B42:B44)</f>
        <v>0</v>
      </c>
      <c r="C41" s="16">
        <f>C42+C43+C44</f>
        <v>0</v>
      </c>
      <c r="D41" s="18">
        <f>D39-D40</f>
        <v>296294.28000000003</v>
      </c>
    </row>
    <row r="42" spans="1:5" x14ac:dyDescent="0.25">
      <c r="A42" s="6" t="s">
        <v>8</v>
      </c>
      <c r="B42" s="3">
        <v>0</v>
      </c>
      <c r="C42" s="19">
        <v>0</v>
      </c>
      <c r="D42" s="12">
        <v>3</v>
      </c>
    </row>
    <row r="43" spans="1:5" x14ac:dyDescent="0.25">
      <c r="A43" s="6" t="s">
        <v>10</v>
      </c>
      <c r="B43" s="3">
        <v>0</v>
      </c>
      <c r="C43" s="19">
        <v>0</v>
      </c>
      <c r="D43" s="18">
        <f>D41+D42</f>
        <v>296297.28000000003</v>
      </c>
    </row>
    <row r="44" spans="1:5" x14ac:dyDescent="0.25">
      <c r="A44" s="6" t="s">
        <v>12</v>
      </c>
      <c r="B44" s="3">
        <v>0</v>
      </c>
      <c r="C44" s="19">
        <v>0</v>
      </c>
      <c r="D44" s="12">
        <v>891750.64</v>
      </c>
    </row>
    <row r="45" spans="1:5" x14ac:dyDescent="0.25">
      <c r="A45" s="7" t="s">
        <v>14</v>
      </c>
      <c r="B45" s="4">
        <f>SUM(B46:B48)</f>
        <v>0</v>
      </c>
      <c r="C45" s="16">
        <f>C47+C48</f>
        <v>0</v>
      </c>
      <c r="D45" s="12"/>
    </row>
    <row r="46" spans="1:5" x14ac:dyDescent="0.25">
      <c r="A46" s="6" t="s">
        <v>8</v>
      </c>
      <c r="B46" s="3">
        <v>0</v>
      </c>
      <c r="C46" s="19">
        <v>0</v>
      </c>
      <c r="D46" s="12"/>
    </row>
    <row r="47" spans="1:5" x14ac:dyDescent="0.25">
      <c r="A47" s="6" t="s">
        <v>10</v>
      </c>
      <c r="B47" s="3">
        <v>0</v>
      </c>
      <c r="C47" s="19">
        <v>0</v>
      </c>
      <c r="D47" s="12"/>
    </row>
    <row r="48" spans="1:5" x14ac:dyDescent="0.25">
      <c r="A48" s="6" t="s">
        <v>18</v>
      </c>
      <c r="B48" s="3">
        <v>0</v>
      </c>
      <c r="C48" s="19">
        <v>0</v>
      </c>
      <c r="D48" s="12"/>
    </row>
    <row r="49" spans="1:4" x14ac:dyDescent="0.25">
      <c r="A49" s="7" t="s">
        <v>20</v>
      </c>
      <c r="B49" s="4">
        <f>+B41-B45</f>
        <v>0</v>
      </c>
      <c r="C49" s="16">
        <f>C41-C45</f>
        <v>0</v>
      </c>
      <c r="D49" s="12"/>
    </row>
    <row r="50" spans="1:4" x14ac:dyDescent="0.25">
      <c r="A50" s="7" t="s">
        <v>22</v>
      </c>
      <c r="B50" s="10"/>
      <c r="C50" s="21"/>
      <c r="D50" s="12"/>
    </row>
    <row r="51" spans="1:4" x14ac:dyDescent="0.25">
      <c r="A51" s="7" t="s">
        <v>6</v>
      </c>
      <c r="B51" s="4">
        <f>SUM(B52:B56)</f>
        <v>0</v>
      </c>
      <c r="C51" s="16">
        <f>C52+C53+C54+C55</f>
        <v>0</v>
      </c>
      <c r="D51" s="12"/>
    </row>
    <row r="52" spans="1:4" x14ac:dyDescent="0.25">
      <c r="A52" s="6" t="s">
        <v>25</v>
      </c>
      <c r="B52" s="3">
        <v>0</v>
      </c>
      <c r="C52" s="19">
        <v>0</v>
      </c>
      <c r="D52" s="12"/>
    </row>
    <row r="53" spans="1:4" x14ac:dyDescent="0.25">
      <c r="A53" s="6" t="s">
        <v>26</v>
      </c>
      <c r="B53" s="3">
        <v>0</v>
      </c>
      <c r="C53" s="19">
        <v>0</v>
      </c>
      <c r="D53" s="12"/>
    </row>
    <row r="54" spans="1:4" x14ac:dyDescent="0.25">
      <c r="A54" s="6" t="s">
        <v>28</v>
      </c>
      <c r="B54" s="3">
        <v>0</v>
      </c>
      <c r="C54" s="19">
        <v>0</v>
      </c>
      <c r="D54" s="12"/>
    </row>
    <row r="55" spans="1:4" x14ac:dyDescent="0.25">
      <c r="A55" s="6" t="s">
        <v>30</v>
      </c>
      <c r="B55" s="3">
        <v>0</v>
      </c>
      <c r="C55" s="19">
        <v>0</v>
      </c>
      <c r="D55" s="12"/>
    </row>
    <row r="56" spans="1:4" x14ac:dyDescent="0.25">
      <c r="A56" s="6" t="s">
        <v>32</v>
      </c>
      <c r="B56" s="3">
        <v>0</v>
      </c>
      <c r="C56" s="19">
        <v>0</v>
      </c>
      <c r="D56" s="12"/>
    </row>
    <row r="57" spans="1:4" x14ac:dyDescent="0.25">
      <c r="A57" s="7" t="s">
        <v>14</v>
      </c>
      <c r="B57" s="4">
        <f>SUM(B58:B62)</f>
        <v>0</v>
      </c>
      <c r="C57" s="16">
        <f>C58+C59+C60+C61</f>
        <v>0</v>
      </c>
      <c r="D57" s="12"/>
    </row>
    <row r="58" spans="1:4" x14ac:dyDescent="0.25">
      <c r="A58" s="6" t="s">
        <v>35</v>
      </c>
      <c r="B58" s="3">
        <v>0</v>
      </c>
      <c r="C58" s="19">
        <v>0</v>
      </c>
      <c r="D58" s="12"/>
    </row>
    <row r="59" spans="1:4" x14ac:dyDescent="0.25">
      <c r="A59" s="6" t="s">
        <v>26</v>
      </c>
      <c r="B59" s="3">
        <v>0</v>
      </c>
      <c r="C59" s="19">
        <v>0</v>
      </c>
      <c r="D59" s="12"/>
    </row>
    <row r="60" spans="1:4" x14ac:dyDescent="0.25">
      <c r="A60" s="6" t="s">
        <v>28</v>
      </c>
      <c r="B60" s="3">
        <v>0</v>
      </c>
      <c r="C60" s="19">
        <v>0</v>
      </c>
      <c r="D60" s="12"/>
    </row>
    <row r="61" spans="1:4" x14ac:dyDescent="0.25">
      <c r="A61" s="6" t="s">
        <v>39</v>
      </c>
      <c r="B61" s="3">
        <v>0</v>
      </c>
      <c r="C61" s="19">
        <v>0</v>
      </c>
      <c r="D61" s="12"/>
    </row>
    <row r="62" spans="1:4" x14ac:dyDescent="0.25">
      <c r="A62" s="6" t="s">
        <v>41</v>
      </c>
      <c r="B62" s="3">
        <v>0</v>
      </c>
      <c r="C62" s="17">
        <v>0</v>
      </c>
      <c r="D62" s="12"/>
    </row>
    <row r="63" spans="1:4" x14ac:dyDescent="0.25">
      <c r="A63" s="7" t="s">
        <v>43</v>
      </c>
      <c r="B63" s="4">
        <f>+B51-B57</f>
        <v>0</v>
      </c>
      <c r="C63" s="16">
        <f>C51-C57</f>
        <v>0</v>
      </c>
      <c r="D63" s="12"/>
    </row>
    <row r="64" spans="1:4" x14ac:dyDescent="0.25">
      <c r="A64" s="7" t="s">
        <v>45</v>
      </c>
      <c r="B64" s="4">
        <f>+B38+B49+B63</f>
        <v>-827571.28999999911</v>
      </c>
      <c r="C64" s="16">
        <f>+C38+C49+C63</f>
        <v>-98521.429999999702</v>
      </c>
      <c r="D64" s="18"/>
    </row>
    <row r="65" spans="1:6" x14ac:dyDescent="0.25">
      <c r="A65" s="7" t="s">
        <v>47</v>
      </c>
      <c r="B65" s="11">
        <v>1719321.93</v>
      </c>
      <c r="C65" s="16">
        <v>1926298.61</v>
      </c>
      <c r="D65" s="12"/>
    </row>
    <row r="66" spans="1:6" x14ac:dyDescent="0.25">
      <c r="A66" s="7" t="s">
        <v>49</v>
      </c>
      <c r="B66" s="11">
        <f>+B64+B65</f>
        <v>891750.64000000083</v>
      </c>
      <c r="C66" s="16">
        <f>C64+C65</f>
        <v>1827777.1800000004</v>
      </c>
      <c r="D66" s="12"/>
      <c r="F66" s="36"/>
    </row>
    <row r="67" spans="1:6" x14ac:dyDescent="0.25">
      <c r="A67" s="13"/>
      <c r="B67" s="14"/>
      <c r="C67" s="15"/>
    </row>
    <row r="68" spans="1:6" x14ac:dyDescent="0.25">
      <c r="A68" s="2"/>
      <c r="B68" s="2"/>
      <c r="C68" s="2"/>
    </row>
    <row r="69" spans="1:6" x14ac:dyDescent="0.25">
      <c r="A69" t="s">
        <v>2</v>
      </c>
    </row>
    <row r="73" spans="1:6" x14ac:dyDescent="0.25">
      <c r="A73" s="30" t="s">
        <v>59</v>
      </c>
      <c r="C73" s="30" t="s">
        <v>59</v>
      </c>
    </row>
    <row r="74" spans="1:6" x14ac:dyDescent="0.25">
      <c r="A74" s="26" t="s">
        <v>58</v>
      </c>
      <c r="C74" s="26" t="s">
        <v>55</v>
      </c>
      <c r="D74" s="29"/>
      <c r="E74" s="29"/>
    </row>
    <row r="75" spans="1:6" x14ac:dyDescent="0.25">
      <c r="A75" s="26" t="s">
        <v>61</v>
      </c>
      <c r="C75" s="26" t="s">
        <v>56</v>
      </c>
      <c r="D75" s="29"/>
      <c r="E75" s="29"/>
    </row>
    <row r="78" spans="1:6" x14ac:dyDescent="0.25">
      <c r="A78" s="32"/>
      <c r="B78" s="32"/>
      <c r="C78" s="33"/>
      <c r="D78" s="31"/>
      <c r="E78" s="31"/>
    </row>
    <row r="79" spans="1:6" x14ac:dyDescent="0.25">
      <c r="A79" s="37"/>
      <c r="B79" s="37"/>
      <c r="C79" s="37"/>
      <c r="D79" s="37"/>
      <c r="E79" s="37"/>
    </row>
    <row r="80" spans="1:6" x14ac:dyDescent="0.25">
      <c r="A80" s="38"/>
      <c r="B80" s="38"/>
      <c r="C80" s="38"/>
      <c r="D80" s="38"/>
      <c r="E80" s="38"/>
    </row>
  </sheetData>
  <mergeCells count="7">
    <mergeCell ref="A79:E79"/>
    <mergeCell ref="A80:E80"/>
    <mergeCell ref="A1:C1"/>
    <mergeCell ref="A2:C2"/>
    <mergeCell ref="A3:C3"/>
    <mergeCell ref="A4:C4"/>
    <mergeCell ref="A5:C5"/>
  </mergeCells>
  <printOptions horizontalCentered="1" verticalCentered="1"/>
  <pageMargins left="1.1499999999999999" right="0" top="0.21" bottom="0.19685039370078741" header="0.39370078740157483" footer="0.39370078740157483"/>
  <pageSetup scale="6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Efectivo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Giovanna Traconis</cp:lastModifiedBy>
  <cp:lastPrinted>2020-09-09T18:40:59Z</cp:lastPrinted>
  <dcterms:created xsi:type="dcterms:W3CDTF">2018-12-04T15:51:56Z</dcterms:created>
  <dcterms:modified xsi:type="dcterms:W3CDTF">2020-10-26T16:34:11Z</dcterms:modified>
</cp:coreProperties>
</file>